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I:\год 2015 для сайта\"/>
    </mc:Choice>
  </mc:AlternateContent>
  <bookViews>
    <workbookView xWindow="0" yWindow="45" windowWidth="11805" windowHeight="6465"/>
  </bookViews>
  <sheets>
    <sheet name="Доходы" sheetId="7" r:id="rId1"/>
    <sheet name="ExportParams" sheetId="10" state="hidden" r:id="rId2"/>
  </sheets>
  <definedNames>
    <definedName name="APPT" localSheetId="0">Доходы!$A$24</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EG_DATE" localSheetId="0">Доходы!$H$4</definedName>
    <definedName name="REG_DATE">#REF!</definedName>
    <definedName name="REND_1" localSheetId="0">Доходы!$A$203</definedName>
    <definedName name="SIGN" localSheetId="0">Доходы!$A$23:$D$25</definedName>
    <definedName name="SRC_CODE" localSheetId="0">Доходы!$H$8</definedName>
    <definedName name="SRC_CODE">#REF!</definedName>
    <definedName name="SRC_KIND" localSheetId="0">Доходы!$H$7</definedName>
    <definedName name="SRC_KIND">#REF!</definedName>
  </definedNames>
  <calcPr calcId="152511" refMode="R1C1"/>
</workbook>
</file>

<file path=xl/calcChain.xml><?xml version="1.0" encoding="utf-8"?>
<calcChain xmlns="http://schemas.openxmlformats.org/spreadsheetml/2006/main">
  <c r="E193" i="7" l="1"/>
  <c r="E192" i="7" s="1"/>
  <c r="D193" i="7"/>
  <c r="D192" i="7"/>
  <c r="E140" i="7"/>
  <c r="E51" i="7"/>
  <c r="E50" i="7" s="1"/>
  <c r="D174" i="7" l="1"/>
  <c r="D202" i="7"/>
  <c r="D197" i="7"/>
  <c r="D196" i="7" s="1"/>
  <c r="D200" i="7"/>
  <c r="D199" i="7" s="1"/>
  <c r="D190" i="7"/>
  <c r="D188" i="7"/>
  <c r="D183" i="7"/>
  <c r="D181" i="7"/>
  <c r="D179" i="7"/>
  <c r="D177" i="7"/>
  <c r="D172" i="7"/>
  <c r="D170" i="7"/>
  <c r="D168" i="7"/>
  <c r="D165" i="7"/>
  <c r="D162" i="7" s="1"/>
  <c r="E73" i="7"/>
  <c r="E72" i="7" s="1"/>
  <c r="E71" i="7" s="1"/>
  <c r="E21" i="7" s="1"/>
  <c r="E19" i="7" s="1"/>
  <c r="E153" i="7"/>
  <c r="D156" i="7"/>
  <c r="D155" i="7" s="1"/>
  <c r="D151" i="7" s="1"/>
  <c r="D140" i="7"/>
  <c r="D145" i="7"/>
  <c r="D134" i="7"/>
  <c r="D132" i="7" s="1"/>
  <c r="D127" i="7"/>
  <c r="D126" i="7" s="1"/>
  <c r="D130" i="7"/>
  <c r="D129" i="7" s="1"/>
  <c r="D124" i="7"/>
  <c r="D123" i="7" s="1"/>
  <c r="D121" i="7"/>
  <c r="D120" i="7" s="1"/>
  <c r="D117" i="7"/>
  <c r="D115" i="7"/>
  <c r="D112" i="7"/>
  <c r="D111" i="7" s="1"/>
  <c r="D109" i="7"/>
  <c r="D101" i="7"/>
  <c r="D100" i="7" s="1"/>
  <c r="D104" i="7"/>
  <c r="D106" i="7"/>
  <c r="D97" i="7"/>
  <c r="D95" i="7"/>
  <c r="D93" i="7"/>
  <c r="D91" i="7"/>
  <c r="D87" i="7"/>
  <c r="D85" i="7"/>
  <c r="D83" i="7"/>
  <c r="D80" i="7"/>
  <c r="D77" i="7"/>
  <c r="D76" i="7" s="1"/>
  <c r="D75" i="7" s="1"/>
  <c r="D73" i="7"/>
  <c r="D72" i="7" s="1"/>
  <c r="D71" i="7" s="1"/>
  <c r="D69" i="7"/>
  <c r="D68" i="7" s="1"/>
  <c r="D61" i="7"/>
  <c r="D60" i="7" s="1"/>
  <c r="D51" i="7"/>
  <c r="D56" i="7"/>
  <c r="D41" i="7"/>
  <c r="D26" i="7" s="1"/>
  <c r="D22" i="7" s="1"/>
  <c r="D44" i="7"/>
  <c r="D43" i="7" s="1"/>
  <c r="D167" i="7" l="1"/>
  <c r="F167" i="7" s="1"/>
  <c r="D185" i="7"/>
  <c r="D176" i="7"/>
  <c r="D195" i="7"/>
  <c r="D50" i="7"/>
  <c r="D49" i="7" s="1"/>
  <c r="F49" i="7" s="1"/>
  <c r="D90" i="7"/>
  <c r="D89" i="7" s="1"/>
  <c r="F89" i="7" s="1"/>
  <c r="D82" i="7"/>
  <c r="D79" i="7" s="1"/>
  <c r="F79" i="7" s="1"/>
  <c r="D103" i="7"/>
  <c r="D99" i="7" s="1"/>
  <c r="F99" i="7" s="1"/>
  <c r="D114" i="7"/>
  <c r="F114" i="7" s="1"/>
  <c r="D139" i="7"/>
  <c r="D119" i="7" s="1"/>
  <c r="F119" i="7" s="1"/>
  <c r="F203" i="7"/>
  <c r="F202" i="7"/>
  <c r="F201"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6" i="7"/>
  <c r="F165" i="7"/>
  <c r="F164" i="7"/>
  <c r="F163" i="7"/>
  <c r="F162" i="7"/>
  <c r="F159" i="7"/>
  <c r="F158" i="7"/>
  <c r="F157" i="7"/>
  <c r="F156" i="7"/>
  <c r="F155" i="7"/>
  <c r="F151" i="7"/>
  <c r="F150" i="7"/>
  <c r="F149" i="7"/>
  <c r="F148" i="7"/>
  <c r="F147" i="7"/>
  <c r="F146" i="7"/>
  <c r="F145" i="7"/>
  <c r="F144" i="7"/>
  <c r="F143" i="7"/>
  <c r="F142" i="7"/>
  <c r="F141" i="7"/>
  <c r="F140" i="7"/>
  <c r="F138" i="7"/>
  <c r="F137" i="7"/>
  <c r="F136" i="7"/>
  <c r="F135" i="7"/>
  <c r="F134" i="7"/>
  <c r="F133" i="7"/>
  <c r="F132" i="7"/>
  <c r="F131" i="7"/>
  <c r="F130" i="7"/>
  <c r="F129" i="7"/>
  <c r="F128" i="7"/>
  <c r="F127" i="7"/>
  <c r="F126" i="7"/>
  <c r="F125" i="7"/>
  <c r="F124" i="7"/>
  <c r="F123" i="7"/>
  <c r="F122" i="7"/>
  <c r="F121" i="7"/>
  <c r="F120" i="7"/>
  <c r="F118" i="7"/>
  <c r="F117" i="7"/>
  <c r="F116" i="7"/>
  <c r="F115" i="7"/>
  <c r="F113" i="7"/>
  <c r="F112" i="7"/>
  <c r="F111" i="7"/>
  <c r="F110" i="7"/>
  <c r="F109" i="7"/>
  <c r="F107" i="7"/>
  <c r="F106" i="7"/>
  <c r="F105" i="7"/>
  <c r="F104" i="7"/>
  <c r="F102" i="7"/>
  <c r="F101" i="7"/>
  <c r="F100" i="7"/>
  <c r="F98" i="7"/>
  <c r="F97" i="7"/>
  <c r="F96" i="7"/>
  <c r="F95" i="7"/>
  <c r="F94" i="7"/>
  <c r="F93" i="7"/>
  <c r="F92" i="7"/>
  <c r="F91" i="7"/>
  <c r="F88" i="7"/>
  <c r="F87" i="7"/>
  <c r="F86" i="7"/>
  <c r="F85" i="7"/>
  <c r="F84" i="7"/>
  <c r="F83" i="7"/>
  <c r="F81" i="7"/>
  <c r="F80" i="7"/>
  <c r="F78" i="7"/>
  <c r="F77" i="7"/>
  <c r="F76" i="7"/>
  <c r="F75" i="7"/>
  <c r="F74" i="7"/>
  <c r="F73" i="7"/>
  <c r="F72" i="7"/>
  <c r="F71" i="7"/>
  <c r="F70" i="7"/>
  <c r="F69" i="7"/>
  <c r="F68" i="7"/>
  <c r="F67" i="7"/>
  <c r="F66" i="7"/>
  <c r="F65" i="7"/>
  <c r="F64" i="7"/>
  <c r="F63" i="7"/>
  <c r="F62" i="7"/>
  <c r="F61" i="7"/>
  <c r="F60" i="7"/>
  <c r="F59" i="7"/>
  <c r="F58" i="7"/>
  <c r="F57" i="7"/>
  <c r="F56" i="7"/>
  <c r="F55" i="7"/>
  <c r="F54" i="7"/>
  <c r="F52" i="7"/>
  <c r="F51" i="7"/>
  <c r="F48" i="7"/>
  <c r="F47" i="7"/>
  <c r="F46" i="7"/>
  <c r="F45" i="7"/>
  <c r="F44" i="7"/>
  <c r="F43" i="7"/>
  <c r="F42" i="7"/>
  <c r="F41" i="7"/>
  <c r="F40" i="7"/>
  <c r="F39" i="7"/>
  <c r="F38" i="7"/>
  <c r="F37" i="7"/>
  <c r="F36" i="7"/>
  <c r="F35" i="7"/>
  <c r="F34" i="7"/>
  <c r="F33" i="7"/>
  <c r="F32" i="7"/>
  <c r="F31" i="7"/>
  <c r="F30" i="7"/>
  <c r="F29" i="7"/>
  <c r="F28" i="7"/>
  <c r="F27" i="7"/>
  <c r="F26" i="7"/>
  <c r="F25" i="7"/>
  <c r="F24" i="7"/>
  <c r="F23" i="7"/>
  <c r="F22" i="7"/>
  <c r="D108" i="7" l="1"/>
  <c r="F108" i="7" s="1"/>
  <c r="D161" i="7"/>
  <c r="F161" i="7" s="1"/>
  <c r="F90" i="7"/>
  <c r="F50" i="7"/>
  <c r="F139" i="7"/>
  <c r="F103" i="7"/>
  <c r="F82" i="7"/>
  <c r="D21" i="7" l="1"/>
  <c r="F21" i="7" s="1"/>
  <c r="D160" i="7"/>
  <c r="F160" i="7" s="1"/>
  <c r="D19" i="7" l="1"/>
  <c r="F19" i="7" s="1"/>
</calcChain>
</file>

<file path=xl/sharedStrings.xml><?xml version="1.0" encoding="utf-8"?>
<sst xmlns="http://schemas.openxmlformats.org/spreadsheetml/2006/main" count="609" uniqueCount="383">
  <si>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</si>
  <si>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</si>
  <si>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</si>
  <si>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</si>
  <si>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</si>
  <si>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</si>
  <si>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</si>
  <si>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</si>
  <si>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</si>
  <si>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</si>
  <si>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</si>
  <si>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</si>
  <si>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</si>
  <si>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</si>
  <si>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</si>
  <si>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</si>
  <si>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</si>
  <si>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</si>
  <si>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 xml:space="preserve">                                 1. Доходы бюджета</t>
  </si>
  <si>
    <t>Наименование финансового органа:</t>
  </si>
  <si>
    <t xml:space="preserve">    Глава по БК</t>
  </si>
  <si>
    <t>Код дохода по бюджетной классификации</t>
  </si>
  <si>
    <t>ОТЧЕТ ОБ ИСПОЛНЕНИИ БЮДЖЕТА</t>
  </si>
  <si>
    <t>по ОКТМО</t>
  </si>
  <si>
    <t>RESPPERSONS&amp;=</t>
  </si>
  <si>
    <t>на 01.01.2016 г.</t>
  </si>
  <si>
    <t>01.01.2016</t>
  </si>
  <si>
    <t>Финансовое управление администрации Пировского района</t>
  </si>
  <si>
    <t>Бюджет Пировского района</t>
  </si>
  <si>
    <t>Периодичность: годовая</t>
  </si>
  <si>
    <t>Единица измерения: руб.</t>
  </si>
  <si>
    <t>02280073</t>
  </si>
  <si>
    <t>910</t>
  </si>
  <si>
    <t>04645000</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</si>
  <si>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</si>
  <si>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</si>
  <si>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</si>
  <si>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</si>
  <si>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</si>
  <si>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</si>
  <si>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</si>
  <si>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</si>
  <si>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</si>
  <si>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прибыль организаций</t>
  </si>
  <si>
    <t>182 10101000000000 110</t>
  </si>
  <si>
    <t>Налог на прибыль организаций, зачисляемый в бюджеты бюджетной системы Российской Федерации по соответствующим ставкам</t>
  </si>
  <si>
    <t>182 10101010000000 110</t>
  </si>
  <si>
    <t>Налог на прибыль организаций, зачисляемый в бюджеты субъектов Российской Федерации</t>
  </si>
  <si>
    <t>182 10101012020000 110</t>
  </si>
  <si>
    <t>Налог на доходы физических лиц</t>
  </si>
  <si>
    <t>182 10102000010000 110</t>
  </si>
  <si>
    <t>Налог на доходы физических лиц с доходов, полученных в виде дивидендов от долевого участия в деятельности организаций</t>
  </si>
  <si>
    <t>182 10102010010000 110</t>
  </si>
  <si>
    <t>182 10102010011000 110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</si>
  <si>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</si>
  <si>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</si>
  <si>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</si>
  <si>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(взыскания)</t>
  </si>
  <si>
    <t>182 10102010013000 110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</si>
  <si>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</si>
  <si>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</si>
  <si>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</si>
  <si>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</si>
  <si>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</si>
  <si>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</si>
  <si>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</si>
  <si>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</si>
  <si>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</si>
  <si>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</si>
  <si>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</si>
  <si>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</si>
  <si>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</si>
  <si>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</si>
  <si>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</si>
  <si>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</si>
  <si>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182 10102030013000 110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</si>
  <si>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</si>
  <si>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</si>
  <si>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t>
  </si>
  <si>
    <t>182 10102040010000 110</t>
  </si>
  <si>
    <t>Налог на доходы физических лиц с доходов, полученных в виде выигрышей и призов в проводимых конкурсах, играх и других мероприятиях в целях</t>
  </si>
  <si>
    <t>182 10102040011000 110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</si>
  <si>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</si>
  <si>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</si>
  <si>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</si>
  <si>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</si>
  <si>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</si>
  <si>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</si>
  <si>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</si>
  <si>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</si>
  <si>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</si>
  <si>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</si>
  <si>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</si>
  <si>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</si>
  <si>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</si>
  <si>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</si>
  <si>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Единый налог на вмененный доход для отдельных видов деятельности</t>
  </si>
  <si>
    <t>182 10502000020000 110</t>
  </si>
  <si>
    <t>182 10502010020000 110</t>
  </si>
  <si>
    <t>Единый вмененный налог</t>
  </si>
  <si>
    <t>182 10502010021000 110</t>
  </si>
  <si>
    <t>Единый налог на вмененный доход для отдельных видов деятельности (взыскания)</t>
  </si>
  <si>
    <t>182 10502010023000 110</t>
  </si>
  <si>
    <t>Единый налог на вмененный доход для отдельных видов деятельности (прочие поступления)</t>
  </si>
  <si>
    <t>182 10502010024000 110</t>
  </si>
  <si>
    <t>Единый налог на вмененный доход для отдельных видов деятельности (за налоговые периоды, истекшие до 1 января 2011 года)</t>
  </si>
  <si>
    <t>182 10502020020000 110</t>
  </si>
  <si>
    <t>Единый налог на вмененный доход для отдельных видов деятельности (за налоговые периоды, истекшие до 1 января 2011г)</t>
  </si>
  <si>
    <t>182 10502020021000 110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</si>
  <si>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</si>
  <si>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182 10502020022100 110</t>
  </si>
  <si>
    <t>182 10502020023000 110</t>
  </si>
  <si>
    <t>182 10502010022100 110</t>
  </si>
  <si>
    <t>Единый сельскохозяйственный налог</t>
  </si>
  <si>
    <t>182 10503000010000 110</t>
  </si>
  <si>
    <t>182 10503010010000 110</t>
  </si>
  <si>
    <t>Единый сельхозналог</t>
  </si>
  <si>
    <t>182 10503010011000 110</t>
  </si>
  <si>
    <t>Единый сельскохозяйственный налог (пени по соответствующему платежу)</t>
  </si>
  <si>
    <t>182 10503010012100 110</t>
  </si>
  <si>
    <t>Единый сельскохозяйственный налог (взыскания)</t>
  </si>
  <si>
    <t>182 10503010013000 110</t>
  </si>
  <si>
    <t>Единый сельскохозяйственный налог (за налоговые периоды, истекшие до 1 января 2011 года)</t>
  </si>
  <si>
    <t>182 10503020010000 110</t>
  </si>
  <si>
    <t>Единый сельхозналог (за налоговые периоды, истекшие до 1.01.2011г)</t>
  </si>
  <si>
    <t>182 10503020011000 110</t>
  </si>
  <si>
    <t>Единый сельскохозяйственный налог (за налоговые периоды, истекшие до 1 января 2011 года) (пени по соответствующему платежу)</t>
  </si>
  <si>
    <t>182 10503020012100 110</t>
  </si>
  <si>
    <t>Налог, взимаемый в связи с применением патентной системы налогообложения</t>
  </si>
  <si>
    <t>182 10504000020000 110</t>
  </si>
  <si>
    <t>Налог, взимаемый в связи с применением патентной системы налогообложения, зачисляемый в бюджеты муниципальных районов</t>
  </si>
  <si>
    <t>182 10504020020000 110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</si>
  <si>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</si>
  <si>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182 10504020021000 110</t>
  </si>
  <si>
    <t>ГОСУДАРСТВЕННАЯ ПОШЛИНА</t>
  </si>
  <si>
    <t>182 10800000000000 000</t>
  </si>
  <si>
    <t>Государственная пошлина по делам, рассматриваемым в судах общей юрисдикции, мировыми судьями</t>
  </si>
  <si>
    <t>182 10803000010000 110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</si>
  <si>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</si>
  <si>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182 10803010010000 110</t>
  </si>
  <si>
    <t>182 10803010011000 110</t>
  </si>
  <si>
    <t>ЗАДОЛЖЕННОСТЬ И ПЕРЕРАСЧЕТЫ ПО ОТМЕНЕННЫМ НАЛОГАМ, СБОРАМ И ИНЫМ ОБЯЗАТЕЛЬНЫМ ПЛАТЕЖАМ</t>
  </si>
  <si>
    <t>182 10900000000000 000</t>
  </si>
  <si>
    <t>Прочие налоги и сборы (по отмененным местным налогам и сборам)</t>
  </si>
  <si>
    <t>182 10907000000000 110</t>
  </si>
  <si>
    <t>Прочие местные налоги и сборы</t>
  </si>
  <si>
    <t>182 10907050000000 110</t>
  </si>
  <si>
    <t>Прочие местные налоги и сборы, мобилизуемые на территориях муниципальных районов</t>
  </si>
  <si>
    <t>182 10907053050000 110</t>
  </si>
  <si>
    <t>ДОХОДЫ ОТ ИСПОЛЬЗОВАНИЯ ИМУЩЕСТВА, НАХОДЯЩЕГОСЯ В ГОСУДАРСТВЕННОЙ И МУНИЦИПАЛЬНОЙ СОБСТВЕННОСТИ</t>
  </si>
  <si>
    <t>000 11100000000000 000</t>
  </si>
  <si>
    <t>Проценты, полученные от предоставления бюджетных кредитов внутри страны</t>
  </si>
  <si>
    <t>910 11103000000000 120</t>
  </si>
  <si>
    <t>Проценты, полученные от предоставления бюджетных кредитов внутри страны за счет средств бюджетов муниципальных районов</t>
  </si>
  <si>
    <t>910 11103050050000 120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</si>
  <si>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</si>
  <si>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670 11105000000000 120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</si>
  <si>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</si>
  <si>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670 11105010000000 120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</si>
  <si>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</si>
  <si>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670 11105013100000 120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</si>
  <si>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</si>
  <si>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670 11105020000000 120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</si>
  <si>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</si>
  <si>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670 11105025050000 120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</si>
  <si>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</si>
  <si>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670 11105030000000 120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</si>
  <si>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</si>
  <si>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670 11105035050000 120</t>
  </si>
  <si>
    <t>ПЛАТЕЖИ ПРИ ПОЛЬЗОВАНИИ ПРИРОДНЫМИ РЕСУРСАМИ</t>
  </si>
  <si>
    <t>048 11200000000000 000</t>
  </si>
  <si>
    <t>Плата за негативное воздействие на окружающую среду</t>
  </si>
  <si>
    <t>048 11201000010000 120</t>
  </si>
  <si>
    <t>Плата за выбросы загрязняющих веществ в атмосферный воздух стационарными объектами</t>
  </si>
  <si>
    <t>048 11201010010000 120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</si>
  <si>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</si>
  <si>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048 11201010016000 120</t>
  </si>
  <si>
    <t>Плата за выбросы загрязняющих веществ в атмосферный воздух передвижными объектами</t>
  </si>
  <si>
    <t>048 11201020010000 120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</si>
  <si>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</si>
  <si>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048 11201020016000 120</t>
  </si>
  <si>
    <t>Плата за сбросы загрязняющих веществ в водные объекты</t>
  </si>
  <si>
    <t>048 11201030010000 120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</si>
  <si>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</si>
  <si>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048 11201030016000 120</t>
  </si>
  <si>
    <t>Плата за размещение отходов производства и потребления</t>
  </si>
  <si>
    <t>048 11201040010000 120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</si>
  <si>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</si>
  <si>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</si>
  <si>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</si>
  <si>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</si>
  <si>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</si>
  <si>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760 11301000000000 130</t>
  </si>
  <si>
    <t>Прочие доходы от оказания платных услуг (работ)</t>
  </si>
  <si>
    <t>760 11301990000000 130</t>
  </si>
  <si>
    <t>Прочие доходы от оказания платных услуг (работ) получателями средств бюджетов муниципальных районов</t>
  </si>
  <si>
    <t>760 11301995050000 130</t>
  </si>
  <si>
    <t>Доходы от компенсации затрат государства</t>
  </si>
  <si>
    <t>000 11302000000000 130</t>
  </si>
  <si>
    <t>Доходы, поступающие в порядке возмещения расходов, понесенных в связи с эксплуатацией имущества</t>
  </si>
  <si>
    <t>670 11302060000000 130</t>
  </si>
  <si>
    <t>Доходы, поступающие в порядке возмещения расходов, понесенных в связи с эксплуатацией имущества муниципальных районов</t>
  </si>
  <si>
    <t>670 11302065050000 130</t>
  </si>
  <si>
    <t>Прочие доходы от компенсации затрат государства</t>
  </si>
  <si>
    <t>910 11302990000000 130</t>
  </si>
  <si>
    <t>Прочие доходы от компенсации затрат бюджетов муниципальных районов</t>
  </si>
  <si>
    <t>910 11302995050000 130</t>
  </si>
  <si>
    <t>ДОХОДЫ ОТ ПРОДАЖИ МАТЕРИАЛЬНЫХ И НЕМАТЕРИАЛЬНЫХ АКТИВОВ</t>
  </si>
  <si>
    <t>670 11400000000000 000</t>
  </si>
  <si>
    <t>Доходы от продажи квартир</t>
  </si>
  <si>
    <t>670 11401000000000 410</t>
  </si>
  <si>
    <t>Доходы от продажи квартир, находящихся в собственности муниципальных районов</t>
  </si>
  <si>
    <t>670 11401050050000 410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</si>
  <si>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</si>
  <si>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670 11402000000000 000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</si>
  <si>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</si>
  <si>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670 11402050130000 410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</si>
  <si>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</si>
  <si>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670 11402053050000 410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</si>
  <si>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</si>
  <si>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670 11406000000000 430</t>
  </si>
  <si>
    <t>Доходы от продажи земельных участков, государственная собственность на которые не разграничена</t>
  </si>
  <si>
    <t>670 11406010000000 430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</si>
  <si>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</si>
  <si>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670 11406013100000 430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</si>
  <si>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</si>
  <si>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670 11406020000000 430</t>
  </si>
  <si>
    <t>Доходы от продажи земельных участков находящихся в собственности муниципальных районов</t>
  </si>
  <si>
    <t>670 11406025050000 430</t>
  </si>
  <si>
    <t>ШТРАФЫ, САНКЦИИ, ВОЗМЕЩЕНИЕ УЩЕРБА</t>
  </si>
  <si>
    <t>000 11600000000000 000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</si>
  <si>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</si>
  <si>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</si>
  <si>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</si>
  <si>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188 11608010010000 140</t>
  </si>
  <si>
    <t>Штраф за незаконный оборот этилового спирта</t>
  </si>
  <si>
    <t>188 11608010016000 140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</si>
  <si>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</si>
  <si>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081 11625000000000 140</t>
  </si>
  <si>
    <t>Денежные взыскания (штрафы) за нарушение земельного законодательства</t>
  </si>
  <si>
    <t>081 11625060010000 140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</si>
  <si>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</si>
  <si>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081 11625060016000 140</t>
  </si>
  <si>
    <t>Денежные взыскания (штрафы) за административные правонарушения в области дорожного движения</t>
  </si>
  <si>
    <t>188 11630000010000 140</t>
  </si>
  <si>
    <t>Прочие денежные взыскания (штрафы) за правонарушения в области дорожного движения</t>
  </si>
  <si>
    <t>188 11630030010000 140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</si>
  <si>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</si>
  <si>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</si>
  <si>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</si>
  <si>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161 11633000000000 140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</si>
  <si>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</si>
  <si>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161 11633050050000 140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</si>
  <si>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</si>
  <si>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</si>
  <si>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</si>
  <si>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</si>
  <si>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030 11643000010000 140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</si>
  <si>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</si>
  <si>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</si>
  <si>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081 11643000016000 140</t>
  </si>
  <si>
    <t>177 11643000016000 140</t>
  </si>
  <si>
    <t>188 11643000016000 140</t>
  </si>
  <si>
    <t>192 11643000016000 140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</si>
  <si>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</si>
  <si>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</si>
  <si>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</si>
  <si>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</si>
  <si>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069 11690050050000 140</t>
  </si>
  <si>
    <t>120 11690050050000 140</t>
  </si>
  <si>
    <t>670 11690050050000 140</t>
  </si>
  <si>
    <t>910 11690050050000 140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</si>
  <si>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</si>
  <si>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</si>
  <si>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081 11690050056000 140</t>
  </si>
  <si>
    <t>188 11690050056000 140</t>
  </si>
  <si>
    <t>192 11690050056000 140</t>
  </si>
  <si>
    <t>415 11690050056000 140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</si>
  <si>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</si>
  <si>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177 11690050057000 140</t>
  </si>
  <si>
    <t>ПРОЧИЕ НЕНАЛОГОВЫЕ ДОХОДЫ</t>
  </si>
  <si>
    <t>000 11700000000000 000</t>
  </si>
  <si>
    <t>Прочие неналоговые доходы</t>
  </si>
  <si>
    <t>000 11705000000000 180</t>
  </si>
  <si>
    <t>Прочие неналоговые доходы бюджетов муниципальных районов</t>
  </si>
  <si>
    <t>000 11705050050000 180</t>
  </si>
  <si>
    <t>750 11705050050000 180</t>
  </si>
  <si>
    <t>760 11705050050000 180</t>
  </si>
  <si>
    <t>910 11705050050000 180</t>
  </si>
  <si>
    <t>БЕЗВОЗМЕЗДНЫЕ ПОСТУПЛЕНИЯ</t>
  </si>
  <si>
    <t>000 20000000000000 000</t>
  </si>
  <si>
    <t>БЕЗВОЗМЕЗДНЫЕ ПОСТУПЛЕНИЯ ОТ ДРУГИХ БЮДЖЕТОВ БЮДЖЕТНОЙ СИСТЕМЫ РОССИЙСКОЙ ФЕДЕРАЦИИ</t>
  </si>
  <si>
    <t>910 20200000000000 000</t>
  </si>
  <si>
    <t>Дотации бюджетам субъектов Российской Федерации и муниципальных образований</t>
  </si>
  <si>
    <t>910 20201000000000 151</t>
  </si>
  <si>
    <t>Дотации на выравнивание бюджетной обеспеченности</t>
  </si>
  <si>
    <t>910 20201001000000 151</t>
  </si>
  <si>
    <t>910 20201001050000 151</t>
  </si>
  <si>
    <t>Дотации бюджетам на поддержку мер по обеспечению сбалансированности бюджетов</t>
  </si>
  <si>
    <t>910 20201003000000 151</t>
  </si>
  <si>
    <t>910 20201003050000 151</t>
  </si>
  <si>
    <t>Субсидии бюджетам субъектов Российской Федерации и муниципальных образований (межбюджетные субсидии)</t>
  </si>
  <si>
    <t>910 20202000000000 151</t>
  </si>
  <si>
    <t>Субсидии бюджетам на обеспечение жильем молодых семей</t>
  </si>
  <si>
    <t>910 20202008000000 151</t>
  </si>
  <si>
    <t>Долгосрочная целевая программа "Обеспечение жильем молодых семей" на 2009-2011годы</t>
  </si>
  <si>
    <t>910 20202008050000 151</t>
  </si>
  <si>
    <t>Субсидии бюджетам на государственную поддержку малого и среднего предпринимательства, включая крестьянские (фермерские) хозяйства</t>
  </si>
  <si>
    <t>910 20202009000000 151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</si>
  <si>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</si>
  <si>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910 20202009050000 151</t>
  </si>
  <si>
    <t>Субсидии бюджетам на реализацию федеральных целевых программ</t>
  </si>
  <si>
    <t>910 20202051000000 151</t>
  </si>
  <si>
    <t>Субсидии бюджетам муниципальных районов на реализацию федеральных целевых программ</t>
  </si>
  <si>
    <t>910 20202051050000 151</t>
  </si>
  <si>
    <t>Прочие субсидии</t>
  </si>
  <si>
    <t>910 20202999000000 151</t>
  </si>
  <si>
    <t>Прочие субсидии бюджетам муниципальных районов</t>
  </si>
  <si>
    <t>910 20202999050000 151</t>
  </si>
  <si>
    <t>Субвенции бюджетам субъектов Российской Федерации и муниципальных образований</t>
  </si>
  <si>
    <t>910 20203000000000 151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</si>
  <si>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</si>
  <si>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910 20203007000000 151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</si>
  <si>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</si>
  <si>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910 20203007050000 151</t>
  </si>
  <si>
    <t>Субвенции бюджетам на осуществление первичного воинского учета на территориях, где отсутствуют военные комиссариаты</t>
  </si>
  <si>
    <t>910 20203015000000 151</t>
  </si>
  <si>
    <t>910 20203015050000 151</t>
  </si>
  <si>
    <t>Субвенции местным бюджетам на выполнение передаваемых полномочий субъектов Российской Федерации</t>
  </si>
  <si>
    <t>910 20203024000000 151</t>
  </si>
  <si>
    <t>Субвенции бюджетам муниципальных районов на выполнение передаваемых полномочий субъектов Российской Федерации</t>
  </si>
  <si>
    <t>910 20203024050000 151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</si>
  <si>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</si>
  <si>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910 20203115000000 151</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</si>
  <si>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</si>
  <si>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910 20203115050000 151</t>
  </si>
  <si>
    <t>Иные межбюджетные трансферты</t>
  </si>
  <si>
    <t>910 20204000000000 151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</si>
  <si>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</si>
  <si>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910 20204014000000 151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</si>
  <si>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</si>
  <si>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910 20204014050000 151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</si>
  <si>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</si>
  <si>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910 20204025000000 151</t>
  </si>
  <si>
    <t>Комплектование книжных фондов библиотек муниципальных образований</t>
  </si>
  <si>
    <t>910 20204025050000 151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</si>
  <si>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</si>
  <si>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910 20204052000000 151</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</si>
  <si>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</si>
  <si>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910 20204052050000 151</t>
  </si>
  <si>
    <t>ПРОЧИЕ БЕЗВОЗМЕЗДНЫЕ ПОСТУПЛЕНИЯ</t>
  </si>
  <si>
    <t>750 20700000000000 000</t>
  </si>
  <si>
    <t>Прочие безвозмездные поступления в бюджеты муниципальных районов</t>
  </si>
  <si>
    <t>750 20705020050000 180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</si>
  <si>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</si>
  <si>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910 21800000000000 000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</si>
  <si>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</si>
  <si>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910 21800000000000 151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</si>
  <si>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</si>
  <si>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910 21805000130000 151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</si>
  <si>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</si>
  <si>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910 21805010050000 151</t>
  </si>
  <si>
    <t>Доходы бюджетов бюджетной системы Российской Федерации от возврата организациями остатков субсидий прошлых лет</t>
  </si>
  <si>
    <t>910 21800000000000 180</t>
  </si>
  <si>
    <t>Доходы бюджетов городских поселений от возврата организациями остатков субсидий прошлых лет</t>
  </si>
  <si>
    <t>910 21805000130000 180</t>
  </si>
  <si>
    <t>Доходы бюджетов муниципальных районов от возврата бюджетными учреждениями остатков субсидий прошлых лет</t>
  </si>
  <si>
    <t>910 21805010050000 180</t>
  </si>
  <si>
    <t>ВОЗВРАТ ОСТАТКОВ СУБСИДИЙ, СУБВЕНЦИЙ И ИНЫХ МЕЖБЮДЖЕТНЫХ ТРАНСФЕРТОВ, ИМЕЮЩИХ ЦЕЛЕВОЕ НАЗНАЧЕНИЕ, ПРОШЛЫХ ЛЕТ</t>
  </si>
  <si>
    <t>910 21900000000000 000</t>
  </si>
  <si>
    <t>Возврат остатков субсидий, субвенций и иных межбюджетных трансфертов,имеющих целевое назначение, прошлых лет из бюджетов муниципальных районов</t>
  </si>
  <si>
    <t>910 21905000050000 151</t>
  </si>
  <si>
    <t>EXPORT_SRC_KIND</t>
  </si>
  <si>
    <t>EXPORT_PARAM_SRC_KIND</t>
  </si>
  <si>
    <t>3</t>
  </si>
  <si>
    <t>EXPORT_SRC_CODE</t>
  </si>
  <si>
    <t>19046</t>
  </si>
  <si>
    <t>Невыясненные поступления, зачисляемые в бюджеты муниципальных районов</t>
  </si>
  <si>
    <t>Невыясненные поступления</t>
  </si>
  <si>
    <t>000 11701000000000 180</t>
  </si>
  <si>
    <t>670 11701050050000 180</t>
  </si>
  <si>
    <t>750 20705000050000 180</t>
  </si>
  <si>
    <t>Поступления от денежных пожертвований, предоставляемых физическими лицами получателям средств бюджетов муниципальных районов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</si>
</sst>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4" x14ac:knownFonts="1">
    <font>
      <sz val="10"/>
      <name val="Arial Cyr"/>
      <charset val="204"/>
    </font>
    <font>
      <sz val="8"/>
      <name val="Arial Cyr"/>
      <family val="2"/>
      <charset val="204"/>
    </font>
    <font>
      <sz val="8"/>
      <name val="Arial Cyr"/>
      <charset val="204"/>
    </font>
    <font>
      <b/>
      <sz val="11"/>
      <name val="Arial Cyr"/>
      <family val="2"/>
      <charset val="204"/>
    </font>
  </fonts>
  <fills count="2">
    <fill>
      <patternFill patternType="none"/>
    </fill>
    <fill>
      <patternFill patternType="gray125"/>
    </fill>
  </fills>
  <borders count="35">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63">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0" fontId="2" fillId="0" borderId="0" xfId="0" applyFont="1" applyAlignment="1">
      <alignment horizontal="right"/>
    </xf>
    <xf numFmtId="49" fontId="1" fillId="0" borderId="0" xfId="0" applyNumberFormat="1" applyFont="1" applyAlignment="1">
      <alignment horizontal="right"/>
    </xf>
    <xf numFmtId="49" fontId="1" fillId="0" borderId="14"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5" xfId="0" applyNumberFormat="1" applyFont="1" applyBorder="1" applyAlignment="1">
      <alignment horizontal="center" wrapText="1"/>
    </xf>
    <xf numFmtId="4" fontId="2" fillId="0" borderId="16" xfId="0" applyNumberFormat="1" applyFont="1" applyBorder="1" applyAlignment="1">
      <alignment horizontal="right"/>
    </xf>
    <xf numFmtId="4" fontId="2" fillId="0" borderId="17" xfId="0" applyNumberFormat="1" applyFont="1" applyBorder="1" applyAlignment="1">
      <alignment horizontal="right"/>
    </xf>
    <xf numFmtId="49" fontId="2" fillId="0" borderId="18" xfId="0" applyNumberFormat="1" applyFont="1" applyBorder="1" applyAlignment="1">
      <alignment horizontal="left" wrapText="1"/>
    </xf>
    <xf numFmtId="49" fontId="1" fillId="0" borderId="19" xfId="0" applyNumberFormat="1" applyFont="1" applyBorder="1" applyAlignment="1">
      <alignment horizontal="center" wrapText="1"/>
    </xf>
    <xf numFmtId="49" fontId="1" fillId="0" borderId="20" xfId="0" applyNumberFormat="1" applyFont="1" applyBorder="1" applyAlignment="1">
      <alignment horizontal="center" wrapText="1"/>
    </xf>
    <xf numFmtId="4" fontId="1" fillId="0" borderId="21" xfId="0" applyNumberFormat="1" applyFont="1" applyBorder="1" applyAlignment="1">
      <alignment horizontal="right"/>
    </xf>
    <xf numFmtId="4" fontId="1" fillId="0" borderId="22" xfId="0" applyNumberFormat="1" applyFont="1" applyBorder="1" applyAlignment="1">
      <alignment horizontal="right"/>
    </xf>
    <xf numFmtId="4" fontId="1" fillId="0" borderId="23" xfId="0" applyNumberFormat="1" applyFont="1" applyBorder="1" applyAlignment="1">
      <alignment horizontal="right"/>
    </xf>
    <xf numFmtId="4" fontId="1" fillId="0" borderId="13" xfId="0" applyNumberFormat="1" applyFont="1" applyBorder="1" applyAlignment="1">
      <alignment horizontal="right"/>
    </xf>
    <xf numFmtId="49" fontId="1" fillId="0" borderId="24" xfId="0" applyNumberFormat="1" applyFont="1" applyBorder="1" applyAlignment="1">
      <alignment horizontal="left" wrapText="1"/>
    </xf>
    <xf numFmtId="49" fontId="1" fillId="0" borderId="25" xfId="0" applyNumberFormat="1" applyFont="1" applyBorder="1" applyAlignment="1">
      <alignment horizontal="left" wrapText="1"/>
    </xf>
    <xf numFmtId="0" fontId="1" fillId="0" borderId="26" xfId="0" applyFont="1" applyBorder="1" applyAlignment="1">
      <alignment horizontal="left"/>
    </xf>
    <xf numFmtId="0" fontId="1" fillId="0" borderId="9" xfId="0" applyFont="1" applyBorder="1" applyAlignment="1">
      <alignment horizontal="center"/>
    </xf>
    <xf numFmtId="49" fontId="2"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11" xfId="0" applyNumberFormat="1" applyFont="1" applyBorder="1" applyAlignment="1">
      <alignment horizontal="center"/>
    </xf>
    <xf numFmtId="165" fontId="1" fillId="0" borderId="25" xfId="0" applyNumberFormat="1" applyFont="1" applyBorder="1" applyAlignment="1">
      <alignment horizontal="left" wrapText="1"/>
    </xf>
    <xf numFmtId="49" fontId="1" fillId="0" borderId="3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4" xfId="0" applyNumberFormat="1" applyFont="1" applyBorder="1" applyAlignment="1">
      <alignment horizontal="left" wrapText="1"/>
    </xf>
    <xf numFmtId="49" fontId="0" fillId="0" borderId="3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2" xfId="0" applyFont="1" applyBorder="1" applyAlignment="1">
      <alignment horizontal="center" vertical="center" wrapText="1"/>
    </xf>
    <xf numFmtId="49" fontId="1" fillId="0" borderId="32" xfId="0" applyNumberFormat="1" applyFont="1" applyBorder="1" applyAlignment="1">
      <alignment horizontal="center" vertical="center" wrapText="1"/>
    </xf>
    <xf numFmtId="49" fontId="1" fillId="0" borderId="33" xfId="0" applyNumberFormat="1" applyFont="1" applyBorder="1" applyAlignment="1">
      <alignment horizontal="center" vertical="center" wrapText="1"/>
    </xf>
    <xf numFmtId="49" fontId="1" fillId="0" borderId="22" xfId="0" applyNumberFormat="1" applyFont="1" applyBorder="1" applyAlignment="1">
      <alignment horizontal="center" vertical="center" wrapText="1"/>
    </xf>
  </cellXfs>
  <cellStyles count="1">
    <cellStyle name="Обычный" xfId="0" builtinId="0"/>
  </cellStyles>
  <dxfs count="188">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7</xdr:row>
          <xdr:rowOff>28575</xdr:rowOff>
        </xdr:from>
        <xdr:to>
          <xdr:col>9</xdr:col>
          <xdr:colOff>228600</xdr:colOff>
          <xdr:row>9</xdr:row>
          <xdr:rowOff>0</xdr:rowOff>
        </xdr:to>
        <xdr:sp macro="" textlink="">
          <xdr:nvSpPr>
            <xdr:cNvPr id="4097" name="FinTexExportButton"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H204"/>
  <sheetViews>
    <sheetView showGridLines="0" tabSelected="1" topLeftCell="A166" zoomScaleNormal="100" workbookViewId="0">
      <selection activeCell="E194" sqref="E194"/>
    </sheetView>
  </sheetViews>
  <sheetFormatPr defaultRowHeight="12.75" x14ac:dyDescent="0.2"/>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x14ac:dyDescent="0.25">
      <c r="A1" s="48"/>
      <c r="B1" s="48"/>
      <c r="C1" s="48"/>
      <c r="D1" s="48"/>
      <c r="E1" s="3"/>
      <c r="F1" s="4"/>
      <c r="H1" s="1" t="s">
        <v>24</v>
      </c>
    </row>
    <row r="2" spans="1:8" ht="15.75" thickBot="1" x14ac:dyDescent="0.3">
      <c r="A2" s="48" t="s">
        <v>22</v>
      </c>
      <c r="B2" s="48"/>
      <c r="C2" s="48"/>
      <c r="D2" s="48"/>
      <c r="E2" s="22"/>
      <c r="F2" s="10" t="s">
        <v>3</v>
      </c>
    </row>
    <row r="3" spans="1:8" x14ac:dyDescent="0.2">
      <c r="A3" s="2"/>
      <c r="B3" s="2"/>
      <c r="C3" s="2"/>
      <c r="D3" s="1"/>
      <c r="E3" s="23" t="s">
        <v>9</v>
      </c>
      <c r="F3" s="7" t="s">
        <v>16</v>
      </c>
      <c r="H3" s="1" t="s">
        <v>36</v>
      </c>
    </row>
    <row r="4" spans="1:8" x14ac:dyDescent="0.2">
      <c r="A4" s="49" t="s">
        <v>25</v>
      </c>
      <c r="B4" s="49"/>
      <c r="C4" s="49"/>
      <c r="D4" s="49"/>
      <c r="E4" s="25" t="s">
        <v>8</v>
      </c>
      <c r="F4" s="17" t="s">
        <v>26</v>
      </c>
      <c r="H4" s="1" t="s">
        <v>26</v>
      </c>
    </row>
    <row r="5" spans="1:8" x14ac:dyDescent="0.2">
      <c r="A5" s="2"/>
      <c r="B5" s="2"/>
      <c r="C5" s="2"/>
      <c r="D5" s="1"/>
      <c r="E5" s="25" t="s">
        <v>6</v>
      </c>
      <c r="F5" s="21" t="s">
        <v>31</v>
      </c>
      <c r="H5" s="1" t="s">
        <v>34</v>
      </c>
    </row>
    <row r="6" spans="1:8" x14ac:dyDescent="0.2">
      <c r="A6" s="6" t="s">
        <v>19</v>
      </c>
      <c r="B6" s="50" t="s">
        <v>27</v>
      </c>
      <c r="C6" s="51"/>
      <c r="D6" s="51"/>
      <c r="E6" s="25" t="s">
        <v>20</v>
      </c>
      <c r="F6" s="21" t="s">
        <v>32</v>
      </c>
      <c r="H6" s="1" t="s">
        <v>2</v>
      </c>
    </row>
    <row r="7" spans="1:8" x14ac:dyDescent="0.2">
      <c r="A7" s="6" t="s">
        <v>14</v>
      </c>
      <c r="B7" s="52" t="s">
        <v>28</v>
      </c>
      <c r="C7" s="52"/>
      <c r="D7" s="52"/>
      <c r="E7" s="25" t="s">
        <v>23</v>
      </c>
      <c r="F7" s="26" t="s">
        <v>33</v>
      </c>
    </row>
    <row r="8" spans="1:8" x14ac:dyDescent="0.2">
      <c r="A8" s="6" t="s">
        <v>29</v>
      </c>
      <c r="B8" s="6"/>
      <c r="C8" s="6"/>
      <c r="D8" s="5"/>
      <c r="E8" s="25"/>
      <c r="F8" s="8"/>
    </row>
    <row r="9" spans="1:8" ht="13.5" thickBot="1" x14ac:dyDescent="0.25">
      <c r="A9" s="6" t="s">
        <v>30</v>
      </c>
      <c r="B9" s="6"/>
      <c r="C9" s="12"/>
      <c r="D9" s="5"/>
      <c r="E9" s="25" t="s">
        <v>7</v>
      </c>
      <c r="F9" s="9" t="s">
        <v>0</v>
      </c>
      <c r="H9" s="1" t="s">
        <v>35</v>
      </c>
    </row>
    <row r="10" spans="1:8" ht="20.25" customHeight="1" thickBot="1" x14ac:dyDescent="0.3">
      <c r="A10" s="53" t="s">
        <v>18</v>
      </c>
      <c r="B10" s="53"/>
      <c r="C10" s="53"/>
      <c r="D10" s="53"/>
      <c r="E10" s="20"/>
      <c r="F10" s="11"/>
    </row>
    <row r="11" spans="1:8" ht="4.3499999999999996" customHeight="1" x14ac:dyDescent="0.2">
      <c r="A11" s="54" t="s">
        <v>4</v>
      </c>
      <c r="B11" s="57" t="s">
        <v>11</v>
      </c>
      <c r="C11" s="57" t="s">
        <v>21</v>
      </c>
      <c r="D11" s="60" t="s">
        <v>17</v>
      </c>
      <c r="E11" s="60" t="s">
        <v>12</v>
      </c>
      <c r="F11" s="45" t="s">
        <v>15</v>
      </c>
    </row>
    <row r="12" spans="1:8" ht="3.6" customHeight="1" x14ac:dyDescent="0.2">
      <c r="A12" s="55"/>
      <c r="B12" s="58"/>
      <c r="C12" s="58"/>
      <c r="D12" s="61"/>
      <c r="E12" s="61"/>
      <c r="F12" s="46"/>
    </row>
    <row r="13" spans="1:8" ht="3" customHeight="1" x14ac:dyDescent="0.2">
      <c r="A13" s="55"/>
      <c r="B13" s="58"/>
      <c r="C13" s="58"/>
      <c r="D13" s="61"/>
      <c r="E13" s="61"/>
      <c r="F13" s="46"/>
    </row>
    <row r="14" spans="1:8" ht="3" customHeight="1" x14ac:dyDescent="0.2">
      <c r="A14" s="55"/>
      <c r="B14" s="58"/>
      <c r="C14" s="58"/>
      <c r="D14" s="61"/>
      <c r="E14" s="61"/>
      <c r="F14" s="46"/>
    </row>
    <row r="15" spans="1:8" ht="3" customHeight="1" x14ac:dyDescent="0.2">
      <c r="A15" s="55"/>
      <c r="B15" s="58"/>
      <c r="C15" s="58"/>
      <c r="D15" s="61"/>
      <c r="E15" s="61"/>
      <c r="F15" s="46"/>
    </row>
    <row r="16" spans="1:8" ht="3" customHeight="1" x14ac:dyDescent="0.2">
      <c r="A16" s="55"/>
      <c r="B16" s="58"/>
      <c r="C16" s="58"/>
      <c r="D16" s="61"/>
      <c r="E16" s="61"/>
      <c r="F16" s="46"/>
    </row>
    <row r="17" spans="1:6" ht="23.45" customHeight="1" x14ac:dyDescent="0.2">
      <c r="A17" s="56"/>
      <c r="B17" s="59"/>
      <c r="C17" s="59"/>
      <c r="D17" s="62"/>
      <c r="E17" s="62"/>
      <c r="F17" s="47"/>
    </row>
    <row r="18" spans="1:6" ht="12.6" customHeight="1" thickBot="1" x14ac:dyDescent="0.25">
      <c r="A18" s="13">
        <v>1</v>
      </c>
      <c r="B18" s="14">
        <v>2</v>
      </c>
      <c r="C18" s="18">
        <v>3</v>
      </c>
      <c r="D18" s="15" t="s">
        <v>1</v>
      </c>
      <c r="E18" s="24" t="s">
        <v>2</v>
      </c>
      <c r="F18" s="16" t="s">
        <v>13</v>
      </c>
    </row>
    <row r="19" spans="1:6" x14ac:dyDescent="0.2">
      <c r="A19" s="30" t="s">
        <v>5</v>
      </c>
      <c r="B19" s="27" t="s">
        <v>10</v>
      </c>
      <c r="C19" s="41" t="s">
        <v>37</v>
      </c>
      <c r="D19" s="29">
        <f>D21+D160</f>
        <v>377129952.00999999</v>
      </c>
      <c r="E19" s="28">
        <f>E21+E160</f>
        <v>376451766.56999999</v>
      </c>
      <c r="F19" s="29">
        <f>IF(OR(D19="-",E19=D19),"-",D19-IF(E19="-",0,E19))</f>
        <v>678185.43999999762</v>
      </c>
    </row>
    <row r="20" spans="1:6" x14ac:dyDescent="0.2">
      <c r="A20" s="37" t="s">
        <v>38</v>
      </c>
      <c r="B20" s="31"/>
      <c r="C20" s="42"/>
      <c r="D20" s="33"/>
      <c r="E20" s="33"/>
      <c r="F20" s="35"/>
    </row>
    <row r="21" spans="1:6" x14ac:dyDescent="0.2">
      <c r="A21" s="38" t="s">
        <v>39</v>
      </c>
      <c r="B21" s="32" t="s">
        <v>10</v>
      </c>
      <c r="C21" s="43" t="s">
        <v>40</v>
      </c>
      <c r="D21" s="34">
        <f>D22+D49+D71+D75+D79+D89+D99+D108+D119+D151+D43</f>
        <v>22074834.260000002</v>
      </c>
      <c r="E21" s="34">
        <f>E22+E43+E49+E71+E75+E79+E89+E99+E108+E119+E151</f>
        <v>22749801.68</v>
      </c>
      <c r="F21" s="36">
        <f t="shared" ref="F21:F52" si="0">IF(OR(D21="-",E21=D21),"-",D21-IF(E21="-",0,E21))</f>
        <v>-674967.41999999806</v>
      </c>
    </row>
    <row r="22" spans="1:6" x14ac:dyDescent="0.2">
      <c r="A22" s="38" t="s">
        <v>41</v>
      </c>
      <c r="B22" s="32" t="s">
        <v>10</v>
      </c>
      <c r="C22" s="43" t="s">
        <v>42</v>
      </c>
      <c r="D22" s="34">
        <f>D23+D26</f>
        <v>11287740</v>
      </c>
      <c r="E22" s="34">
        <v>11827588.689999999</v>
      </c>
      <c r="F22" s="36">
        <f t="shared" si="0"/>
        <v>-539848.68999999948</v>
      </c>
    </row>
    <row r="23" spans="1:6" x14ac:dyDescent="0.2">
      <c r="A23" s="38" t="s">
        <v>43</v>
      </c>
      <c r="B23" s="32" t="s">
        <v>10</v>
      </c>
      <c r="C23" s="43" t="s">
        <v>44</v>
      </c>
      <c r="D23" s="34">
        <v>25970</v>
      </c>
      <c r="E23" s="34">
        <v>25979.66</v>
      </c>
      <c r="F23" s="36">
        <f t="shared" si="0"/>
        <v>-9.6599999999998545</v>
      </c>
    </row>
    <row r="24" spans="1:6" ht="33.75" x14ac:dyDescent="0.2">
      <c r="A24" s="38" t="s">
        <v>45</v>
      </c>
      <c r="B24" s="32" t="s">
        <v>10</v>
      </c>
      <c r="C24" s="43" t="s">
        <v>46</v>
      </c>
      <c r="D24" s="34">
        <v>25970</v>
      </c>
      <c r="E24" s="34">
        <v>25979.66</v>
      </c>
      <c r="F24" s="36">
        <f t="shared" si="0"/>
        <v>-9.6599999999998545</v>
      </c>
    </row>
    <row r="25" spans="1:6" ht="22.5" x14ac:dyDescent="0.2">
      <c r="A25" s="38" t="s">
        <v>47</v>
      </c>
      <c r="B25" s="32" t="s">
        <v>10</v>
      </c>
      <c r="C25" s="43" t="s">
        <v>48</v>
      </c>
      <c r="D25" s="34">
        <v>25970</v>
      </c>
      <c r="E25" s="34">
        <v>25979.66</v>
      </c>
      <c r="F25" s="36">
        <f t="shared" si="0"/>
        <v>-9.6599999999998545</v>
      </c>
    </row>
    <row r="26" spans="1:6" x14ac:dyDescent="0.2">
      <c r="A26" s="38" t="s">
        <v>49</v>
      </c>
      <c r="B26" s="32" t="s">
        <v>10</v>
      </c>
      <c r="C26" s="43" t="s">
        <v>50</v>
      </c>
      <c r="D26" s="34">
        <f>D27+D32+D36+D41</f>
        <v>11261770</v>
      </c>
      <c r="E26" s="34">
        <v>11801609.029999999</v>
      </c>
      <c r="F26" s="36">
        <f t="shared" si="0"/>
        <v>-539839.02999999933</v>
      </c>
    </row>
    <row r="27" spans="1:6" ht="33.75" x14ac:dyDescent="0.2">
      <c r="A27" s="38" t="s">
        <v>51</v>
      </c>
      <c r="B27" s="32" t="s">
        <v>10</v>
      </c>
      <c r="C27" s="43" t="s">
        <v>52</v>
      </c>
      <c r="D27" s="34">
        <v>11009640</v>
      </c>
      <c r="E27" s="34">
        <v>11549286.220000001</v>
      </c>
      <c r="F27" s="36">
        <f t="shared" si="0"/>
        <v>-539646.22000000067</v>
      </c>
    </row>
    <row r="28" spans="1:6" ht="33.75" x14ac:dyDescent="0.2">
      <c r="A28" s="38" t="s">
        <v>51</v>
      </c>
      <c r="B28" s="32" t="s">
        <v>10</v>
      </c>
      <c r="C28" s="43" t="s">
        <v>53</v>
      </c>
      <c r="D28" s="34">
        <v>11009640</v>
      </c>
      <c r="E28" s="34">
        <v>11546475.6</v>
      </c>
      <c r="F28" s="36">
        <f t="shared" si="0"/>
        <v>-536835.59999999963</v>
      </c>
    </row>
    <row r="29" spans="1:6" ht="67.5" x14ac:dyDescent="0.2">
      <c r="A29" s="44" t="s">
        <v>55</v>
      </c>
      <c r="B29" s="32" t="s">
        <v>10</v>
      </c>
      <c r="C29" s="43" t="s">
        <v>56</v>
      </c>
      <c r="D29" s="34" t="s">
        <v>54</v>
      </c>
      <c r="E29" s="34">
        <v>654.1</v>
      </c>
      <c r="F29" s="36" t="str">
        <f t="shared" si="0"/>
        <v>-</v>
      </c>
    </row>
    <row r="30" spans="1:6" ht="67.5" x14ac:dyDescent="0.2">
      <c r="A30" s="44" t="s">
        <v>57</v>
      </c>
      <c r="B30" s="32" t="s">
        <v>10</v>
      </c>
      <c r="C30" s="43" t="s">
        <v>58</v>
      </c>
      <c r="D30" s="34" t="s">
        <v>54</v>
      </c>
      <c r="E30" s="34">
        <v>96.52</v>
      </c>
      <c r="F30" s="36" t="str">
        <f t="shared" si="0"/>
        <v>-</v>
      </c>
    </row>
    <row r="31" spans="1:6" ht="67.5" x14ac:dyDescent="0.2">
      <c r="A31" s="44" t="s">
        <v>59</v>
      </c>
      <c r="B31" s="32" t="s">
        <v>10</v>
      </c>
      <c r="C31" s="43" t="s">
        <v>60</v>
      </c>
      <c r="D31" s="34" t="s">
        <v>54</v>
      </c>
      <c r="E31" s="34">
        <v>2060</v>
      </c>
      <c r="F31" s="36" t="str">
        <f t="shared" si="0"/>
        <v>-</v>
      </c>
    </row>
    <row r="32" spans="1:6" ht="101.25" x14ac:dyDescent="0.2">
      <c r="A32" s="44" t="s">
        <v>61</v>
      </c>
      <c r="B32" s="32" t="s">
        <v>10</v>
      </c>
      <c r="C32" s="43" t="s">
        <v>62</v>
      </c>
      <c r="D32" s="34">
        <v>14530</v>
      </c>
      <c r="E32" s="34">
        <v>14535.32</v>
      </c>
      <c r="F32" s="36">
        <f t="shared" si="0"/>
        <v>-5.319999999999709</v>
      </c>
    </row>
    <row r="33" spans="1:6" ht="101.25" x14ac:dyDescent="0.2">
      <c r="A33" s="44" t="s">
        <v>63</v>
      </c>
      <c r="B33" s="32" t="s">
        <v>10</v>
      </c>
      <c r="C33" s="43" t="s">
        <v>64</v>
      </c>
      <c r="D33" s="34">
        <v>14530</v>
      </c>
      <c r="E33" s="34">
        <v>14070.96</v>
      </c>
      <c r="F33" s="36">
        <f t="shared" si="0"/>
        <v>459.04000000000087</v>
      </c>
    </row>
    <row r="34" spans="1:6" ht="112.5" x14ac:dyDescent="0.2">
      <c r="A34" s="44" t="s">
        <v>65</v>
      </c>
      <c r="B34" s="32" t="s">
        <v>10</v>
      </c>
      <c r="C34" s="43" t="s">
        <v>66</v>
      </c>
      <c r="D34" s="34" t="s">
        <v>54</v>
      </c>
      <c r="E34" s="34">
        <v>314.36</v>
      </c>
      <c r="F34" s="36" t="str">
        <f t="shared" si="0"/>
        <v>-</v>
      </c>
    </row>
    <row r="35" spans="1:6" ht="101.25" x14ac:dyDescent="0.2">
      <c r="A35" s="44" t="s">
        <v>67</v>
      </c>
      <c r="B35" s="32" t="s">
        <v>10</v>
      </c>
      <c r="C35" s="43" t="s">
        <v>68</v>
      </c>
      <c r="D35" s="34" t="s">
        <v>54</v>
      </c>
      <c r="E35" s="34">
        <v>150</v>
      </c>
      <c r="F35" s="36" t="str">
        <f t="shared" si="0"/>
        <v>-</v>
      </c>
    </row>
    <row r="36" spans="1:6" ht="33.75" x14ac:dyDescent="0.2">
      <c r="A36" s="38" t="s">
        <v>69</v>
      </c>
      <c r="B36" s="32" t="s">
        <v>10</v>
      </c>
      <c r="C36" s="43" t="s">
        <v>70</v>
      </c>
      <c r="D36" s="34">
        <v>11180</v>
      </c>
      <c r="E36" s="34">
        <v>11909.94</v>
      </c>
      <c r="F36" s="36">
        <f t="shared" si="0"/>
        <v>-729.94000000000051</v>
      </c>
    </row>
    <row r="37" spans="1:6" ht="33.75" x14ac:dyDescent="0.2">
      <c r="A37" s="38" t="s">
        <v>69</v>
      </c>
      <c r="B37" s="32" t="s">
        <v>10</v>
      </c>
      <c r="C37" s="43" t="s">
        <v>71</v>
      </c>
      <c r="D37" s="34">
        <v>11180</v>
      </c>
      <c r="E37" s="34">
        <v>10025.040000000001</v>
      </c>
      <c r="F37" s="36">
        <f t="shared" si="0"/>
        <v>1154.9599999999991</v>
      </c>
    </row>
    <row r="38" spans="1:6" ht="45" x14ac:dyDescent="0.2">
      <c r="A38" s="38" t="s">
        <v>72</v>
      </c>
      <c r="B38" s="32" t="s">
        <v>10</v>
      </c>
      <c r="C38" s="43" t="s">
        <v>73</v>
      </c>
      <c r="D38" s="34" t="s">
        <v>54</v>
      </c>
      <c r="E38" s="34">
        <v>72.05</v>
      </c>
      <c r="F38" s="36" t="str">
        <f t="shared" si="0"/>
        <v>-</v>
      </c>
    </row>
    <row r="39" spans="1:6" ht="45" x14ac:dyDescent="0.2">
      <c r="A39" s="38" t="s">
        <v>74</v>
      </c>
      <c r="B39" s="32" t="s">
        <v>10</v>
      </c>
      <c r="C39" s="43" t="s">
        <v>75</v>
      </c>
      <c r="D39" s="34" t="s">
        <v>54</v>
      </c>
      <c r="E39" s="34">
        <v>1812.86</v>
      </c>
      <c r="F39" s="36" t="str">
        <f t="shared" si="0"/>
        <v>-</v>
      </c>
    </row>
    <row r="40" spans="1:6" ht="45" x14ac:dyDescent="0.2">
      <c r="A40" s="38" t="s">
        <v>76</v>
      </c>
      <c r="B40" s="32" t="s">
        <v>10</v>
      </c>
      <c r="C40" s="43" t="s">
        <v>77</v>
      </c>
      <c r="D40" s="34" t="s">
        <v>54</v>
      </c>
      <c r="E40" s="34">
        <v>-0.01</v>
      </c>
      <c r="F40" s="36" t="str">
        <f t="shared" si="0"/>
        <v>-</v>
      </c>
    </row>
    <row r="41" spans="1:6" ht="67.5" x14ac:dyDescent="0.2">
      <c r="A41" s="38" t="s">
        <v>78</v>
      </c>
      <c r="B41" s="32" t="s">
        <v>10</v>
      </c>
      <c r="C41" s="43" t="s">
        <v>79</v>
      </c>
      <c r="D41" s="34">
        <f>D42</f>
        <v>226420</v>
      </c>
      <c r="E41" s="34">
        <v>225877.55</v>
      </c>
      <c r="F41" s="36">
        <f t="shared" si="0"/>
        <v>542.45000000001164</v>
      </c>
    </row>
    <row r="42" spans="1:6" ht="33.75" x14ac:dyDescent="0.2">
      <c r="A42" s="38" t="s">
        <v>80</v>
      </c>
      <c r="B42" s="32" t="s">
        <v>10</v>
      </c>
      <c r="C42" s="43" t="s">
        <v>81</v>
      </c>
      <c r="D42" s="34">
        <v>226420</v>
      </c>
      <c r="E42" s="34">
        <v>225877.55</v>
      </c>
      <c r="F42" s="36">
        <f t="shared" si="0"/>
        <v>542.45000000001164</v>
      </c>
    </row>
    <row r="43" spans="1:6" ht="33.75" x14ac:dyDescent="0.2">
      <c r="A43" s="38" t="s">
        <v>82</v>
      </c>
      <c r="B43" s="32" t="s">
        <v>10</v>
      </c>
      <c r="C43" s="43" t="s">
        <v>83</v>
      </c>
      <c r="D43" s="34">
        <f>D44</f>
        <v>62450</v>
      </c>
      <c r="E43" s="34">
        <v>67836.17</v>
      </c>
      <c r="F43" s="36">
        <f t="shared" si="0"/>
        <v>-5386.1699999999983</v>
      </c>
    </row>
    <row r="44" spans="1:6" ht="22.5" x14ac:dyDescent="0.2">
      <c r="A44" s="38" t="s">
        <v>84</v>
      </c>
      <c r="B44" s="32" t="s">
        <v>10</v>
      </c>
      <c r="C44" s="43" t="s">
        <v>85</v>
      </c>
      <c r="D44" s="34">
        <f>D45+D46+D47+D48</f>
        <v>62450</v>
      </c>
      <c r="E44" s="34">
        <v>67836.17</v>
      </c>
      <c r="F44" s="36">
        <f t="shared" si="0"/>
        <v>-5386.1699999999983</v>
      </c>
    </row>
    <row r="45" spans="1:6" ht="33.75" x14ac:dyDescent="0.2">
      <c r="A45" s="38" t="s">
        <v>86</v>
      </c>
      <c r="B45" s="32" t="s">
        <v>10</v>
      </c>
      <c r="C45" s="43" t="s">
        <v>87</v>
      </c>
      <c r="D45" s="34">
        <v>21640</v>
      </c>
      <c r="E45" s="34">
        <v>23647.9</v>
      </c>
      <c r="F45" s="36">
        <f t="shared" si="0"/>
        <v>-2007.9000000000015</v>
      </c>
    </row>
    <row r="46" spans="1:6" ht="45" x14ac:dyDescent="0.2">
      <c r="A46" s="38" t="s">
        <v>88</v>
      </c>
      <c r="B46" s="32" t="s">
        <v>10</v>
      </c>
      <c r="C46" s="43" t="s">
        <v>89</v>
      </c>
      <c r="D46" s="34">
        <v>590</v>
      </c>
      <c r="E46" s="34">
        <v>640.61</v>
      </c>
      <c r="F46" s="36">
        <f t="shared" si="0"/>
        <v>-50.610000000000014</v>
      </c>
    </row>
    <row r="47" spans="1:6" ht="45" x14ac:dyDescent="0.2">
      <c r="A47" s="38" t="s">
        <v>90</v>
      </c>
      <c r="B47" s="32" t="s">
        <v>10</v>
      </c>
      <c r="C47" s="43" t="s">
        <v>91</v>
      </c>
      <c r="D47" s="34">
        <v>42730</v>
      </c>
      <c r="E47" s="34">
        <v>46589.23</v>
      </c>
      <c r="F47" s="36">
        <f t="shared" si="0"/>
        <v>-3859.2300000000032</v>
      </c>
    </row>
    <row r="48" spans="1:6" ht="45" x14ac:dyDescent="0.2">
      <c r="A48" s="38" t="s">
        <v>92</v>
      </c>
      <c r="B48" s="32" t="s">
        <v>10</v>
      </c>
      <c r="C48" s="43" t="s">
        <v>93</v>
      </c>
      <c r="D48" s="34">
        <v>-2510</v>
      </c>
      <c r="E48" s="34">
        <v>-3041.57</v>
      </c>
      <c r="F48" s="36">
        <f t="shared" si="0"/>
        <v>531.57000000000016</v>
      </c>
    </row>
    <row r="49" spans="1:6" x14ac:dyDescent="0.2">
      <c r="A49" s="38" t="s">
        <v>94</v>
      </c>
      <c r="B49" s="32" t="s">
        <v>10</v>
      </c>
      <c r="C49" s="43" t="s">
        <v>95</v>
      </c>
      <c r="D49" s="34">
        <f>D50+D60+D68</f>
        <v>4056530</v>
      </c>
      <c r="E49" s="34">
        <v>4056646.47</v>
      </c>
      <c r="F49" s="36">
        <f t="shared" si="0"/>
        <v>-116.47000000020489</v>
      </c>
    </row>
    <row r="50" spans="1:6" ht="22.5" x14ac:dyDescent="0.2">
      <c r="A50" s="38" t="s">
        <v>96</v>
      </c>
      <c r="B50" s="32" t="s">
        <v>10</v>
      </c>
      <c r="C50" s="43" t="s">
        <v>97</v>
      </c>
      <c r="D50" s="34">
        <f>D51+D56</f>
        <v>3714200</v>
      </c>
      <c r="E50" s="34">
        <f>E51+E56</f>
        <v>3714292.2699999996</v>
      </c>
      <c r="F50" s="36">
        <f t="shared" si="0"/>
        <v>-92.269999999552965</v>
      </c>
    </row>
    <row r="51" spans="1:6" ht="22.5" x14ac:dyDescent="0.2">
      <c r="A51" s="38" t="s">
        <v>96</v>
      </c>
      <c r="B51" s="32" t="s">
        <v>10</v>
      </c>
      <c r="C51" s="43" t="s">
        <v>98</v>
      </c>
      <c r="D51" s="34">
        <f>D52</f>
        <v>3719300</v>
      </c>
      <c r="E51" s="34">
        <f>E52+E53+E54+E55</f>
        <v>3719394.9899999998</v>
      </c>
      <c r="F51" s="36">
        <f t="shared" si="0"/>
        <v>-94.989999999757856</v>
      </c>
    </row>
    <row r="52" spans="1:6" x14ac:dyDescent="0.2">
      <c r="A52" s="38" t="s">
        <v>99</v>
      </c>
      <c r="B52" s="32" t="s">
        <v>10</v>
      </c>
      <c r="C52" s="43" t="s">
        <v>100</v>
      </c>
      <c r="D52" s="34">
        <v>3719300</v>
      </c>
      <c r="E52" s="34">
        <v>3669087.86</v>
      </c>
      <c r="F52" s="36">
        <f t="shared" si="0"/>
        <v>50212.14000000013</v>
      </c>
    </row>
    <row r="53" spans="1:6" ht="22.5" x14ac:dyDescent="0.2">
      <c r="A53" s="38" t="s">
        <v>101</v>
      </c>
      <c r="B53" s="32" t="s">
        <v>10</v>
      </c>
      <c r="C53" s="43" t="s">
        <v>112</v>
      </c>
      <c r="D53" s="34"/>
      <c r="E53" s="34">
        <v>28981.73</v>
      </c>
      <c r="F53" s="36"/>
    </row>
    <row r="54" spans="1:6" ht="22.5" x14ac:dyDescent="0.2">
      <c r="A54" s="38" t="s">
        <v>101</v>
      </c>
      <c r="B54" s="32" t="s">
        <v>10</v>
      </c>
      <c r="C54" s="43" t="s">
        <v>102</v>
      </c>
      <c r="D54" s="34" t="s">
        <v>54</v>
      </c>
      <c r="E54" s="34">
        <v>21058.11</v>
      </c>
      <c r="F54" s="36" t="str">
        <f t="shared" ref="F54:F83" si="1">IF(OR(D54="-",E54=D54),"-",D54-IF(E54="-",0,E54))</f>
        <v>-</v>
      </c>
    </row>
    <row r="55" spans="1:6" ht="22.5" x14ac:dyDescent="0.2">
      <c r="A55" s="38" t="s">
        <v>103</v>
      </c>
      <c r="B55" s="32" t="s">
        <v>10</v>
      </c>
      <c r="C55" s="43" t="s">
        <v>104</v>
      </c>
      <c r="D55" s="34" t="s">
        <v>54</v>
      </c>
      <c r="E55" s="34">
        <v>267.29000000000002</v>
      </c>
      <c r="F55" s="36" t="str">
        <f t="shared" si="1"/>
        <v>-</v>
      </c>
    </row>
    <row r="56" spans="1:6" ht="33.75" x14ac:dyDescent="0.2">
      <c r="A56" s="38" t="s">
        <v>105</v>
      </c>
      <c r="B56" s="32" t="s">
        <v>10</v>
      </c>
      <c r="C56" s="43" t="s">
        <v>106</v>
      </c>
      <c r="D56" s="34">
        <f>D57</f>
        <v>-5100</v>
      </c>
      <c r="E56" s="34">
        <v>-5102.72</v>
      </c>
      <c r="F56" s="36">
        <f t="shared" si="1"/>
        <v>2.7200000000002547</v>
      </c>
    </row>
    <row r="57" spans="1:6" ht="33.75" x14ac:dyDescent="0.2">
      <c r="A57" s="38" t="s">
        <v>107</v>
      </c>
      <c r="B57" s="32" t="s">
        <v>10</v>
      </c>
      <c r="C57" s="43" t="s">
        <v>108</v>
      </c>
      <c r="D57" s="34">
        <v>-5100</v>
      </c>
      <c r="E57" s="34">
        <v>-4986.08</v>
      </c>
      <c r="F57" s="36">
        <f t="shared" si="1"/>
        <v>-113.92000000000007</v>
      </c>
    </row>
    <row r="58" spans="1:6" ht="45" x14ac:dyDescent="0.2">
      <c r="A58" s="38" t="s">
        <v>109</v>
      </c>
      <c r="B58" s="32" t="s">
        <v>10</v>
      </c>
      <c r="C58" s="43" t="s">
        <v>110</v>
      </c>
      <c r="D58" s="34" t="s">
        <v>54</v>
      </c>
      <c r="E58" s="34">
        <v>9.11</v>
      </c>
      <c r="F58" s="36" t="str">
        <f t="shared" si="1"/>
        <v>-</v>
      </c>
    </row>
    <row r="59" spans="1:6" ht="33.75" x14ac:dyDescent="0.2">
      <c r="A59" s="38" t="s">
        <v>107</v>
      </c>
      <c r="B59" s="32" t="s">
        <v>10</v>
      </c>
      <c r="C59" s="43" t="s">
        <v>111</v>
      </c>
      <c r="D59" s="34" t="s">
        <v>54</v>
      </c>
      <c r="E59" s="34">
        <v>-125.75</v>
      </c>
      <c r="F59" s="36" t="str">
        <f t="shared" si="1"/>
        <v>-</v>
      </c>
    </row>
    <row r="60" spans="1:6" x14ac:dyDescent="0.2">
      <c r="A60" s="38" t="s">
        <v>113</v>
      </c>
      <c r="B60" s="32" t="s">
        <v>10</v>
      </c>
      <c r="C60" s="43" t="s">
        <v>114</v>
      </c>
      <c r="D60" s="34">
        <f>D61+D65</f>
        <v>325790</v>
      </c>
      <c r="E60" s="34">
        <v>325809.2</v>
      </c>
      <c r="F60" s="36">
        <f t="shared" si="1"/>
        <v>-19.200000000011642</v>
      </c>
    </row>
    <row r="61" spans="1:6" x14ac:dyDescent="0.2">
      <c r="A61" s="38" t="s">
        <v>113</v>
      </c>
      <c r="B61" s="32" t="s">
        <v>10</v>
      </c>
      <c r="C61" s="43" t="s">
        <v>115</v>
      </c>
      <c r="D61" s="34">
        <f>D62</f>
        <v>326000</v>
      </c>
      <c r="E61" s="34">
        <v>326019.36</v>
      </c>
      <c r="F61" s="36">
        <f t="shared" si="1"/>
        <v>-19.35999999998603</v>
      </c>
    </row>
    <row r="62" spans="1:6" x14ac:dyDescent="0.2">
      <c r="A62" s="38" t="s">
        <v>116</v>
      </c>
      <c r="B62" s="32" t="s">
        <v>10</v>
      </c>
      <c r="C62" s="43" t="s">
        <v>117</v>
      </c>
      <c r="D62" s="34">
        <v>326000</v>
      </c>
      <c r="E62" s="34">
        <v>325079.5</v>
      </c>
      <c r="F62" s="36">
        <f t="shared" si="1"/>
        <v>920.5</v>
      </c>
    </row>
    <row r="63" spans="1:6" ht="22.5" x14ac:dyDescent="0.2">
      <c r="A63" s="38" t="s">
        <v>118</v>
      </c>
      <c r="B63" s="32" t="s">
        <v>10</v>
      </c>
      <c r="C63" s="43" t="s">
        <v>119</v>
      </c>
      <c r="D63" s="34" t="s">
        <v>54</v>
      </c>
      <c r="E63" s="34">
        <v>189.86</v>
      </c>
      <c r="F63" s="36" t="str">
        <f t="shared" si="1"/>
        <v>-</v>
      </c>
    </row>
    <row r="64" spans="1:6" x14ac:dyDescent="0.2">
      <c r="A64" s="38" t="s">
        <v>120</v>
      </c>
      <c r="B64" s="32" t="s">
        <v>10</v>
      </c>
      <c r="C64" s="43" t="s">
        <v>121</v>
      </c>
      <c r="D64" s="34" t="s">
        <v>54</v>
      </c>
      <c r="E64" s="34">
        <v>750</v>
      </c>
      <c r="F64" s="36" t="str">
        <f t="shared" si="1"/>
        <v>-</v>
      </c>
    </row>
    <row r="65" spans="1:6" ht="22.5" x14ac:dyDescent="0.2">
      <c r="A65" s="38" t="s">
        <v>122</v>
      </c>
      <c r="B65" s="32" t="s">
        <v>10</v>
      </c>
      <c r="C65" s="43" t="s">
        <v>123</v>
      </c>
      <c r="D65" s="34">
        <v>-210</v>
      </c>
      <c r="E65" s="34">
        <v>-210.16</v>
      </c>
      <c r="F65" s="36">
        <f t="shared" si="1"/>
        <v>0.15999999999999659</v>
      </c>
    </row>
    <row r="66" spans="1:6" ht="22.5" x14ac:dyDescent="0.2">
      <c r="A66" s="38" t="s">
        <v>124</v>
      </c>
      <c r="B66" s="32" t="s">
        <v>10</v>
      </c>
      <c r="C66" s="43" t="s">
        <v>125</v>
      </c>
      <c r="D66" s="34" t="s">
        <v>54</v>
      </c>
      <c r="E66" s="34">
        <v>-90.16</v>
      </c>
      <c r="F66" s="36" t="str">
        <f t="shared" si="1"/>
        <v>-</v>
      </c>
    </row>
    <row r="67" spans="1:6" ht="33.75" x14ac:dyDescent="0.2">
      <c r="A67" s="38" t="s">
        <v>126</v>
      </c>
      <c r="B67" s="32" t="s">
        <v>10</v>
      </c>
      <c r="C67" s="43" t="s">
        <v>127</v>
      </c>
      <c r="D67" s="34" t="s">
        <v>54</v>
      </c>
      <c r="E67" s="34">
        <v>-120</v>
      </c>
      <c r="F67" s="36" t="str">
        <f t="shared" si="1"/>
        <v>-</v>
      </c>
    </row>
    <row r="68" spans="1:6" ht="22.5" x14ac:dyDescent="0.2">
      <c r="A68" s="38" t="s">
        <v>128</v>
      </c>
      <c r="B68" s="32" t="s">
        <v>10</v>
      </c>
      <c r="C68" s="43" t="s">
        <v>129</v>
      </c>
      <c r="D68" s="34">
        <f>D69</f>
        <v>16540</v>
      </c>
      <c r="E68" s="34">
        <v>16545</v>
      </c>
      <c r="F68" s="36">
        <f t="shared" si="1"/>
        <v>-5</v>
      </c>
    </row>
    <row r="69" spans="1:6" ht="33.75" x14ac:dyDescent="0.2">
      <c r="A69" s="38" t="s">
        <v>130</v>
      </c>
      <c r="B69" s="32" t="s">
        <v>10</v>
      </c>
      <c r="C69" s="43" t="s">
        <v>131</v>
      </c>
      <c r="D69" s="34">
        <f>D70</f>
        <v>16540</v>
      </c>
      <c r="E69" s="34">
        <v>16545</v>
      </c>
      <c r="F69" s="36">
        <f t="shared" si="1"/>
        <v>-5</v>
      </c>
    </row>
    <row r="70" spans="1:6" ht="67.5" x14ac:dyDescent="0.2">
      <c r="A70" s="38" t="s">
        <v>132</v>
      </c>
      <c r="B70" s="32" t="s">
        <v>10</v>
      </c>
      <c r="C70" s="43" t="s">
        <v>133</v>
      </c>
      <c r="D70" s="34">
        <v>16540</v>
      </c>
      <c r="E70" s="34">
        <v>16545</v>
      </c>
      <c r="F70" s="36">
        <f t="shared" si="1"/>
        <v>-5</v>
      </c>
    </row>
    <row r="71" spans="1:6" x14ac:dyDescent="0.2">
      <c r="A71" s="38" t="s">
        <v>134</v>
      </c>
      <c r="B71" s="32" t="s">
        <v>10</v>
      </c>
      <c r="C71" s="43" t="s">
        <v>135</v>
      </c>
      <c r="D71" s="34">
        <f t="shared" ref="D71:E73" si="2">D72</f>
        <v>586300</v>
      </c>
      <c r="E71" s="34">
        <f t="shared" si="2"/>
        <v>586355.56000000006</v>
      </c>
      <c r="F71" s="36">
        <f t="shared" si="1"/>
        <v>-55.560000000055879</v>
      </c>
    </row>
    <row r="72" spans="1:6" ht="33.75" x14ac:dyDescent="0.2">
      <c r="A72" s="38" t="s">
        <v>136</v>
      </c>
      <c r="B72" s="32" t="s">
        <v>10</v>
      </c>
      <c r="C72" s="43" t="s">
        <v>137</v>
      </c>
      <c r="D72" s="34">
        <f t="shared" si="2"/>
        <v>586300</v>
      </c>
      <c r="E72" s="34">
        <f t="shared" si="2"/>
        <v>586355.56000000006</v>
      </c>
      <c r="F72" s="36">
        <f t="shared" si="1"/>
        <v>-55.560000000055879</v>
      </c>
    </row>
    <row r="73" spans="1:6" ht="56.25" x14ac:dyDescent="0.2">
      <c r="A73" s="38" t="s">
        <v>138</v>
      </c>
      <c r="B73" s="32" t="s">
        <v>10</v>
      </c>
      <c r="C73" s="43" t="s">
        <v>139</v>
      </c>
      <c r="D73" s="34">
        <f t="shared" si="2"/>
        <v>586300</v>
      </c>
      <c r="E73" s="34">
        <f t="shared" si="2"/>
        <v>586355.56000000006</v>
      </c>
      <c r="F73" s="36">
        <f t="shared" si="1"/>
        <v>-55.560000000055879</v>
      </c>
    </row>
    <row r="74" spans="1:6" ht="56.25" x14ac:dyDescent="0.2">
      <c r="A74" s="38" t="s">
        <v>138</v>
      </c>
      <c r="B74" s="32" t="s">
        <v>10</v>
      </c>
      <c r="C74" s="43" t="s">
        <v>140</v>
      </c>
      <c r="D74" s="34">
        <v>586300</v>
      </c>
      <c r="E74" s="34">
        <v>586355.56000000006</v>
      </c>
      <c r="F74" s="36">
        <f t="shared" si="1"/>
        <v>-55.560000000055879</v>
      </c>
    </row>
    <row r="75" spans="1:6" ht="33.75" x14ac:dyDescent="0.2">
      <c r="A75" s="38" t="s">
        <v>141</v>
      </c>
      <c r="B75" s="32" t="s">
        <v>10</v>
      </c>
      <c r="C75" s="43" t="s">
        <v>142</v>
      </c>
      <c r="D75" s="34">
        <f>D76</f>
        <v>3250</v>
      </c>
      <c r="E75" s="34">
        <v>3250.52</v>
      </c>
      <c r="F75" s="36">
        <f t="shared" si="1"/>
        <v>-0.51999999999998181</v>
      </c>
    </row>
    <row r="76" spans="1:6" ht="22.5" x14ac:dyDescent="0.2">
      <c r="A76" s="38" t="s">
        <v>143</v>
      </c>
      <c r="B76" s="32" t="s">
        <v>10</v>
      </c>
      <c r="C76" s="43" t="s">
        <v>144</v>
      </c>
      <c r="D76" s="34">
        <f>D77</f>
        <v>3250</v>
      </c>
      <c r="E76" s="34">
        <v>3250.52</v>
      </c>
      <c r="F76" s="36">
        <f t="shared" si="1"/>
        <v>-0.51999999999998181</v>
      </c>
    </row>
    <row r="77" spans="1:6" x14ac:dyDescent="0.2">
      <c r="A77" s="38" t="s">
        <v>145</v>
      </c>
      <c r="B77" s="32" t="s">
        <v>10</v>
      </c>
      <c r="C77" s="43" t="s">
        <v>146</v>
      </c>
      <c r="D77" s="34">
        <f>D78</f>
        <v>3250</v>
      </c>
      <c r="E77" s="34">
        <v>3250.52</v>
      </c>
      <c r="F77" s="36">
        <f t="shared" si="1"/>
        <v>-0.51999999999998181</v>
      </c>
    </row>
    <row r="78" spans="1:6" ht="22.5" x14ac:dyDescent="0.2">
      <c r="A78" s="38" t="s">
        <v>147</v>
      </c>
      <c r="B78" s="32" t="s">
        <v>10</v>
      </c>
      <c r="C78" s="43" t="s">
        <v>148</v>
      </c>
      <c r="D78" s="34">
        <v>3250</v>
      </c>
      <c r="E78" s="34">
        <v>3250.52</v>
      </c>
      <c r="F78" s="36">
        <f t="shared" si="1"/>
        <v>-0.51999999999998181</v>
      </c>
    </row>
    <row r="79" spans="1:6" ht="33.75" x14ac:dyDescent="0.2">
      <c r="A79" s="38" t="s">
        <v>149</v>
      </c>
      <c r="B79" s="32" t="s">
        <v>10</v>
      </c>
      <c r="C79" s="43" t="s">
        <v>150</v>
      </c>
      <c r="D79" s="34">
        <f>D80+D82</f>
        <v>2028740.53</v>
      </c>
      <c r="E79" s="34">
        <v>2099369.79</v>
      </c>
      <c r="F79" s="36">
        <f t="shared" si="1"/>
        <v>-70629.260000000009</v>
      </c>
    </row>
    <row r="80" spans="1:6" ht="22.5" x14ac:dyDescent="0.2">
      <c r="A80" s="38" t="s">
        <v>151</v>
      </c>
      <c r="B80" s="32" t="s">
        <v>10</v>
      </c>
      <c r="C80" s="43" t="s">
        <v>152</v>
      </c>
      <c r="D80" s="34">
        <f>D81</f>
        <v>920</v>
      </c>
      <c r="E80" s="34">
        <v>927.49</v>
      </c>
      <c r="F80" s="36">
        <f t="shared" si="1"/>
        <v>-7.4900000000000091</v>
      </c>
    </row>
    <row r="81" spans="1:6" ht="33.75" x14ac:dyDescent="0.2">
      <c r="A81" s="38" t="s">
        <v>153</v>
      </c>
      <c r="B81" s="32" t="s">
        <v>10</v>
      </c>
      <c r="C81" s="43" t="s">
        <v>154</v>
      </c>
      <c r="D81" s="34">
        <v>920</v>
      </c>
      <c r="E81" s="34">
        <v>927.49</v>
      </c>
      <c r="F81" s="36">
        <f t="shared" si="1"/>
        <v>-7.4900000000000091</v>
      </c>
    </row>
    <row r="82" spans="1:6" ht="66.75" customHeight="1" x14ac:dyDescent="0.2">
      <c r="A82" s="44" t="s">
        <v>155</v>
      </c>
      <c r="B82" s="32" t="s">
        <v>10</v>
      </c>
      <c r="C82" s="43" t="s">
        <v>156</v>
      </c>
      <c r="D82" s="34">
        <f>D83+D85+D87</f>
        <v>2027820.53</v>
      </c>
      <c r="E82" s="34">
        <v>2098442.2999999998</v>
      </c>
      <c r="F82" s="36">
        <f t="shared" si="1"/>
        <v>-70621.769999999786</v>
      </c>
    </row>
    <row r="83" spans="1:6" ht="56.25" x14ac:dyDescent="0.2">
      <c r="A83" s="38" t="s">
        <v>157</v>
      </c>
      <c r="B83" s="32" t="s">
        <v>10</v>
      </c>
      <c r="C83" s="43" t="s">
        <v>158</v>
      </c>
      <c r="D83" s="34">
        <f>D84</f>
        <v>881500.53</v>
      </c>
      <c r="E83" s="34">
        <v>936201.6</v>
      </c>
      <c r="F83" s="36">
        <f t="shared" si="1"/>
        <v>-54701.069999999949</v>
      </c>
    </row>
    <row r="84" spans="1:6" ht="67.5" x14ac:dyDescent="0.2">
      <c r="A84" s="44" t="s">
        <v>159</v>
      </c>
      <c r="B84" s="32" t="s">
        <v>10</v>
      </c>
      <c r="C84" s="43" t="s">
        <v>160</v>
      </c>
      <c r="D84" s="34">
        <v>881500.53</v>
      </c>
      <c r="E84" s="34">
        <v>936201.6</v>
      </c>
      <c r="F84" s="36">
        <f t="shared" ref="F84:F115" si="3">IF(OR(D84="-",E84=D84),"-",D84-IF(E84="-",0,E84))</f>
        <v>-54701.069999999949</v>
      </c>
    </row>
    <row r="85" spans="1:6" ht="67.5" x14ac:dyDescent="0.2">
      <c r="A85" s="44" t="s">
        <v>161</v>
      </c>
      <c r="B85" s="32" t="s">
        <v>10</v>
      </c>
      <c r="C85" s="43" t="s">
        <v>162</v>
      </c>
      <c r="D85" s="34">
        <f>D86</f>
        <v>24820</v>
      </c>
      <c r="E85" s="34">
        <v>24821.38</v>
      </c>
      <c r="F85" s="36">
        <f t="shared" si="3"/>
        <v>-1.3800000000010186</v>
      </c>
    </row>
    <row r="86" spans="1:6" ht="67.5" x14ac:dyDescent="0.2">
      <c r="A86" s="38" t="s">
        <v>163</v>
      </c>
      <c r="B86" s="32" t="s">
        <v>10</v>
      </c>
      <c r="C86" s="43" t="s">
        <v>164</v>
      </c>
      <c r="D86" s="34">
        <v>24820</v>
      </c>
      <c r="E86" s="34">
        <v>24821.38</v>
      </c>
      <c r="F86" s="36">
        <f t="shared" si="3"/>
        <v>-1.3800000000010186</v>
      </c>
    </row>
    <row r="87" spans="1:6" ht="67.5" x14ac:dyDescent="0.2">
      <c r="A87" s="44" t="s">
        <v>165</v>
      </c>
      <c r="B87" s="32" t="s">
        <v>10</v>
      </c>
      <c r="C87" s="43" t="s">
        <v>166</v>
      </c>
      <c r="D87" s="34">
        <f>D88</f>
        <v>1121500</v>
      </c>
      <c r="E87" s="34">
        <v>1137419.32</v>
      </c>
      <c r="F87" s="36">
        <f t="shared" si="3"/>
        <v>-15919.320000000065</v>
      </c>
    </row>
    <row r="88" spans="1:6" ht="56.25" x14ac:dyDescent="0.2">
      <c r="A88" s="38" t="s">
        <v>167</v>
      </c>
      <c r="B88" s="32" t="s">
        <v>10</v>
      </c>
      <c r="C88" s="43" t="s">
        <v>168</v>
      </c>
      <c r="D88" s="34">
        <v>1121500</v>
      </c>
      <c r="E88" s="34">
        <v>1137419.32</v>
      </c>
      <c r="F88" s="36">
        <f t="shared" si="3"/>
        <v>-15919.320000000065</v>
      </c>
    </row>
    <row r="89" spans="1:6" ht="22.5" x14ac:dyDescent="0.2">
      <c r="A89" s="38" t="s">
        <v>169</v>
      </c>
      <c r="B89" s="32" t="s">
        <v>10</v>
      </c>
      <c r="C89" s="43" t="s">
        <v>170</v>
      </c>
      <c r="D89" s="34">
        <f>D90</f>
        <v>192650</v>
      </c>
      <c r="E89" s="34">
        <v>192952.27</v>
      </c>
      <c r="F89" s="36">
        <f t="shared" si="3"/>
        <v>-302.26999999998952</v>
      </c>
    </row>
    <row r="90" spans="1:6" ht="16.5" customHeight="1" x14ac:dyDescent="0.2">
      <c r="A90" s="38" t="s">
        <v>171</v>
      </c>
      <c r="B90" s="32" t="s">
        <v>10</v>
      </c>
      <c r="C90" s="43" t="s">
        <v>172</v>
      </c>
      <c r="D90" s="34">
        <f>D91+D93+D95+D97</f>
        <v>192650</v>
      </c>
      <c r="E90" s="34">
        <v>192952.27</v>
      </c>
      <c r="F90" s="36">
        <f t="shared" si="3"/>
        <v>-302.26999999998952</v>
      </c>
    </row>
    <row r="91" spans="1:6" ht="22.5" x14ac:dyDescent="0.2">
      <c r="A91" s="38" t="s">
        <v>173</v>
      </c>
      <c r="B91" s="32" t="s">
        <v>10</v>
      </c>
      <c r="C91" s="43" t="s">
        <v>174</v>
      </c>
      <c r="D91" s="34">
        <f>D92</f>
        <v>9700</v>
      </c>
      <c r="E91" s="34">
        <v>9705.33</v>
      </c>
      <c r="F91" s="36">
        <f t="shared" si="3"/>
        <v>-5.3299999999999272</v>
      </c>
    </row>
    <row r="92" spans="1:6" ht="56.25" x14ac:dyDescent="0.2">
      <c r="A92" s="38" t="s">
        <v>175</v>
      </c>
      <c r="B92" s="32" t="s">
        <v>10</v>
      </c>
      <c r="C92" s="43" t="s">
        <v>176</v>
      </c>
      <c r="D92" s="34">
        <v>9700</v>
      </c>
      <c r="E92" s="34">
        <v>9705.33</v>
      </c>
      <c r="F92" s="36">
        <f t="shared" si="3"/>
        <v>-5.3299999999999272</v>
      </c>
    </row>
    <row r="93" spans="1:6" ht="22.5" x14ac:dyDescent="0.2">
      <c r="A93" s="38" t="s">
        <v>177</v>
      </c>
      <c r="B93" s="32" t="s">
        <v>10</v>
      </c>
      <c r="C93" s="43" t="s">
        <v>178</v>
      </c>
      <c r="D93" s="34">
        <f>D94</f>
        <v>6340</v>
      </c>
      <c r="E93" s="34">
        <v>6345.51</v>
      </c>
      <c r="F93" s="36">
        <f t="shared" si="3"/>
        <v>-5.5100000000002183</v>
      </c>
    </row>
    <row r="94" spans="1:6" ht="56.25" x14ac:dyDescent="0.2">
      <c r="A94" s="38" t="s">
        <v>179</v>
      </c>
      <c r="B94" s="32" t="s">
        <v>10</v>
      </c>
      <c r="C94" s="43" t="s">
        <v>180</v>
      </c>
      <c r="D94" s="34">
        <v>6340</v>
      </c>
      <c r="E94" s="34">
        <v>6345.51</v>
      </c>
      <c r="F94" s="36">
        <f t="shared" si="3"/>
        <v>-5.5100000000002183</v>
      </c>
    </row>
    <row r="95" spans="1:6" ht="22.5" x14ac:dyDescent="0.2">
      <c r="A95" s="38" t="s">
        <v>181</v>
      </c>
      <c r="B95" s="32" t="s">
        <v>10</v>
      </c>
      <c r="C95" s="43" t="s">
        <v>182</v>
      </c>
      <c r="D95" s="34">
        <f>D96</f>
        <v>110</v>
      </c>
      <c r="E95" s="34">
        <v>118.81</v>
      </c>
      <c r="F95" s="36">
        <f t="shared" si="3"/>
        <v>-8.8100000000000023</v>
      </c>
    </row>
    <row r="96" spans="1:6" ht="45" x14ac:dyDescent="0.2">
      <c r="A96" s="38" t="s">
        <v>183</v>
      </c>
      <c r="B96" s="32" t="s">
        <v>10</v>
      </c>
      <c r="C96" s="43" t="s">
        <v>184</v>
      </c>
      <c r="D96" s="34">
        <v>110</v>
      </c>
      <c r="E96" s="34">
        <v>118.81</v>
      </c>
      <c r="F96" s="36">
        <f t="shared" si="3"/>
        <v>-8.8100000000000023</v>
      </c>
    </row>
    <row r="97" spans="1:6" ht="22.5" x14ac:dyDescent="0.2">
      <c r="A97" s="38" t="s">
        <v>185</v>
      </c>
      <c r="B97" s="32" t="s">
        <v>10</v>
      </c>
      <c r="C97" s="43" t="s">
        <v>186</v>
      </c>
      <c r="D97" s="34">
        <f>D98</f>
        <v>176500</v>
      </c>
      <c r="E97" s="34">
        <v>176782.62</v>
      </c>
      <c r="F97" s="36">
        <f t="shared" si="3"/>
        <v>-282.61999999999534</v>
      </c>
    </row>
    <row r="98" spans="1:6" ht="45" x14ac:dyDescent="0.2">
      <c r="A98" s="38" t="s">
        <v>187</v>
      </c>
      <c r="B98" s="32" t="s">
        <v>10</v>
      </c>
      <c r="C98" s="43" t="s">
        <v>188</v>
      </c>
      <c r="D98" s="34">
        <v>176500</v>
      </c>
      <c r="E98" s="34">
        <v>176782.62</v>
      </c>
      <c r="F98" s="36">
        <f t="shared" si="3"/>
        <v>-282.61999999999534</v>
      </c>
    </row>
    <row r="99" spans="1:6" ht="22.5" x14ac:dyDescent="0.2">
      <c r="A99" s="38" t="s">
        <v>189</v>
      </c>
      <c r="B99" s="32" t="s">
        <v>10</v>
      </c>
      <c r="C99" s="43" t="s">
        <v>190</v>
      </c>
      <c r="D99" s="34">
        <f>D100+D103</f>
        <v>1361170</v>
      </c>
      <c r="E99" s="34">
        <v>1393723.87</v>
      </c>
      <c r="F99" s="36">
        <f t="shared" si="3"/>
        <v>-32553.870000000112</v>
      </c>
    </row>
    <row r="100" spans="1:6" x14ac:dyDescent="0.2">
      <c r="A100" s="38" t="s">
        <v>191</v>
      </c>
      <c r="B100" s="32" t="s">
        <v>10</v>
      </c>
      <c r="C100" s="43" t="s">
        <v>192</v>
      </c>
      <c r="D100" s="34">
        <f>D101</f>
        <v>760000</v>
      </c>
      <c r="E100" s="34">
        <v>766915.64</v>
      </c>
      <c r="F100" s="36">
        <f t="shared" si="3"/>
        <v>-6915.640000000014</v>
      </c>
    </row>
    <row r="101" spans="1:6" x14ac:dyDescent="0.2">
      <c r="A101" s="38" t="s">
        <v>193</v>
      </c>
      <c r="B101" s="32" t="s">
        <v>10</v>
      </c>
      <c r="C101" s="43" t="s">
        <v>194</v>
      </c>
      <c r="D101" s="34">
        <f>D102</f>
        <v>760000</v>
      </c>
      <c r="E101" s="34">
        <v>766915.64</v>
      </c>
      <c r="F101" s="36">
        <f t="shared" si="3"/>
        <v>-6915.640000000014</v>
      </c>
    </row>
    <row r="102" spans="1:6" ht="33.75" x14ac:dyDescent="0.2">
      <c r="A102" s="38" t="s">
        <v>195</v>
      </c>
      <c r="B102" s="32" t="s">
        <v>10</v>
      </c>
      <c r="C102" s="43" t="s">
        <v>196</v>
      </c>
      <c r="D102" s="34">
        <v>760000</v>
      </c>
      <c r="E102" s="34">
        <v>766915.64</v>
      </c>
      <c r="F102" s="36">
        <f t="shared" si="3"/>
        <v>-6915.640000000014</v>
      </c>
    </row>
    <row r="103" spans="1:6" x14ac:dyDescent="0.2">
      <c r="A103" s="38" t="s">
        <v>197</v>
      </c>
      <c r="B103" s="32" t="s">
        <v>10</v>
      </c>
      <c r="C103" s="43" t="s">
        <v>198</v>
      </c>
      <c r="D103" s="34">
        <f>D104+D106</f>
        <v>601170</v>
      </c>
      <c r="E103" s="34">
        <v>626808.23</v>
      </c>
      <c r="F103" s="36">
        <f t="shared" si="3"/>
        <v>-25638.229999999981</v>
      </c>
    </row>
    <row r="104" spans="1:6" ht="33.75" x14ac:dyDescent="0.2">
      <c r="A104" s="38" t="s">
        <v>199</v>
      </c>
      <c r="B104" s="32" t="s">
        <v>10</v>
      </c>
      <c r="C104" s="43" t="s">
        <v>200</v>
      </c>
      <c r="D104" s="34">
        <f>D105</f>
        <v>293000</v>
      </c>
      <c r="E104" s="34">
        <v>318637.95</v>
      </c>
      <c r="F104" s="36">
        <f t="shared" si="3"/>
        <v>-25637.950000000012</v>
      </c>
    </row>
    <row r="105" spans="1:6" ht="33.75" x14ac:dyDescent="0.2">
      <c r="A105" s="38" t="s">
        <v>201</v>
      </c>
      <c r="B105" s="32" t="s">
        <v>10</v>
      </c>
      <c r="C105" s="43" t="s">
        <v>202</v>
      </c>
      <c r="D105" s="34">
        <v>293000</v>
      </c>
      <c r="E105" s="34">
        <v>318637.95</v>
      </c>
      <c r="F105" s="36">
        <f t="shared" si="3"/>
        <v>-25637.950000000012</v>
      </c>
    </row>
    <row r="106" spans="1:6" x14ac:dyDescent="0.2">
      <c r="A106" s="38" t="s">
        <v>203</v>
      </c>
      <c r="B106" s="32" t="s">
        <v>10</v>
      </c>
      <c r="C106" s="43" t="s">
        <v>204</v>
      </c>
      <c r="D106" s="34">
        <f>D107</f>
        <v>308170</v>
      </c>
      <c r="E106" s="34">
        <v>308170.28000000003</v>
      </c>
      <c r="F106" s="36">
        <f t="shared" si="3"/>
        <v>-0.28000000002793968</v>
      </c>
    </row>
    <row r="107" spans="1:6" ht="22.5" x14ac:dyDescent="0.2">
      <c r="A107" s="38" t="s">
        <v>205</v>
      </c>
      <c r="B107" s="32" t="s">
        <v>10</v>
      </c>
      <c r="C107" s="43" t="s">
        <v>206</v>
      </c>
      <c r="D107" s="34">
        <v>308170</v>
      </c>
      <c r="E107" s="34">
        <v>308170.28000000003</v>
      </c>
      <c r="F107" s="36">
        <f t="shared" si="3"/>
        <v>-0.28000000002793968</v>
      </c>
    </row>
    <row r="108" spans="1:6" ht="22.5" x14ac:dyDescent="0.2">
      <c r="A108" s="38" t="s">
        <v>207</v>
      </c>
      <c r="B108" s="32" t="s">
        <v>10</v>
      </c>
      <c r="C108" s="43" t="s">
        <v>208</v>
      </c>
      <c r="D108" s="34">
        <f>D109+D111+D114</f>
        <v>1252610</v>
      </c>
      <c r="E108" s="34">
        <v>1264878.8400000001</v>
      </c>
      <c r="F108" s="36">
        <f t="shared" si="3"/>
        <v>-12268.840000000084</v>
      </c>
    </row>
    <row r="109" spans="1:6" x14ac:dyDescent="0.2">
      <c r="A109" s="38" t="s">
        <v>209</v>
      </c>
      <c r="B109" s="32" t="s">
        <v>10</v>
      </c>
      <c r="C109" s="43" t="s">
        <v>210</v>
      </c>
      <c r="D109" s="34">
        <f>D110</f>
        <v>130530</v>
      </c>
      <c r="E109" s="34">
        <v>139264.32999999999</v>
      </c>
      <c r="F109" s="36">
        <f t="shared" si="3"/>
        <v>-8734.3299999999872</v>
      </c>
    </row>
    <row r="110" spans="1:6" ht="22.5" x14ac:dyDescent="0.2">
      <c r="A110" s="38" t="s">
        <v>211</v>
      </c>
      <c r="B110" s="32" t="s">
        <v>10</v>
      </c>
      <c r="C110" s="43" t="s">
        <v>212</v>
      </c>
      <c r="D110" s="34">
        <v>130530</v>
      </c>
      <c r="E110" s="34">
        <v>139264.32999999999</v>
      </c>
      <c r="F110" s="36">
        <f t="shared" si="3"/>
        <v>-8734.3299999999872</v>
      </c>
    </row>
    <row r="111" spans="1:6" ht="67.5" x14ac:dyDescent="0.2">
      <c r="A111" s="38" t="s">
        <v>213</v>
      </c>
      <c r="B111" s="32" t="s">
        <v>10</v>
      </c>
      <c r="C111" s="43" t="s">
        <v>214</v>
      </c>
      <c r="D111" s="34">
        <f>D112</f>
        <v>661210</v>
      </c>
      <c r="E111" s="34">
        <v>661210</v>
      </c>
      <c r="F111" s="36" t="str">
        <f t="shared" si="3"/>
        <v>-</v>
      </c>
    </row>
    <row r="112" spans="1:6" ht="78.75" x14ac:dyDescent="0.2">
      <c r="A112" s="44" t="s">
        <v>215</v>
      </c>
      <c r="B112" s="32" t="s">
        <v>10</v>
      </c>
      <c r="C112" s="43" t="s">
        <v>216</v>
      </c>
      <c r="D112" s="34">
        <f>D113</f>
        <v>661210</v>
      </c>
      <c r="E112" s="34">
        <v>661210</v>
      </c>
      <c r="F112" s="36" t="str">
        <f t="shared" si="3"/>
        <v>-</v>
      </c>
    </row>
    <row r="113" spans="1:6" ht="78.75" x14ac:dyDescent="0.2">
      <c r="A113" s="44" t="s">
        <v>217</v>
      </c>
      <c r="B113" s="32" t="s">
        <v>10</v>
      </c>
      <c r="C113" s="43" t="s">
        <v>218</v>
      </c>
      <c r="D113" s="34">
        <v>661210</v>
      </c>
      <c r="E113" s="34">
        <v>661210</v>
      </c>
      <c r="F113" s="36" t="str">
        <f t="shared" si="3"/>
        <v>-</v>
      </c>
    </row>
    <row r="114" spans="1:6" ht="45" x14ac:dyDescent="0.2">
      <c r="A114" s="38" t="s">
        <v>219</v>
      </c>
      <c r="B114" s="32" t="s">
        <v>10</v>
      </c>
      <c r="C114" s="43" t="s">
        <v>220</v>
      </c>
      <c r="D114" s="34">
        <f>D115+D117</f>
        <v>460870</v>
      </c>
      <c r="E114" s="34">
        <v>464404.51</v>
      </c>
      <c r="F114" s="36">
        <f t="shared" si="3"/>
        <v>-3534.5100000000093</v>
      </c>
    </row>
    <row r="115" spans="1:6" ht="33.75" x14ac:dyDescent="0.2">
      <c r="A115" s="38" t="s">
        <v>221</v>
      </c>
      <c r="B115" s="32" t="s">
        <v>10</v>
      </c>
      <c r="C115" s="43" t="s">
        <v>222</v>
      </c>
      <c r="D115" s="34">
        <f>D116</f>
        <v>367370</v>
      </c>
      <c r="E115" s="34">
        <v>370904.51</v>
      </c>
      <c r="F115" s="36">
        <f t="shared" si="3"/>
        <v>-3534.5100000000093</v>
      </c>
    </row>
    <row r="116" spans="1:6" ht="45" x14ac:dyDescent="0.2">
      <c r="A116" s="38" t="s">
        <v>223</v>
      </c>
      <c r="B116" s="32" t="s">
        <v>10</v>
      </c>
      <c r="C116" s="43" t="s">
        <v>224</v>
      </c>
      <c r="D116" s="34">
        <v>367370</v>
      </c>
      <c r="E116" s="34">
        <v>370904.51</v>
      </c>
      <c r="F116" s="36">
        <f t="shared" ref="F116:F142" si="4">IF(OR(D116="-",E116=D116),"-",D116-IF(E116="-",0,E116))</f>
        <v>-3534.5100000000093</v>
      </c>
    </row>
    <row r="117" spans="1:6" ht="45" x14ac:dyDescent="0.2">
      <c r="A117" s="38" t="s">
        <v>225</v>
      </c>
      <c r="B117" s="32" t="s">
        <v>10</v>
      </c>
      <c r="C117" s="43" t="s">
        <v>226</v>
      </c>
      <c r="D117" s="34">
        <f>D118</f>
        <v>93500</v>
      </c>
      <c r="E117" s="34">
        <v>93500</v>
      </c>
      <c r="F117" s="36" t="str">
        <f t="shared" si="4"/>
        <v>-</v>
      </c>
    </row>
    <row r="118" spans="1:6" ht="22.5" x14ac:dyDescent="0.2">
      <c r="A118" s="38" t="s">
        <v>227</v>
      </c>
      <c r="B118" s="32" t="s">
        <v>10</v>
      </c>
      <c r="C118" s="43" t="s">
        <v>228</v>
      </c>
      <c r="D118" s="34">
        <v>93500</v>
      </c>
      <c r="E118" s="34">
        <v>93500</v>
      </c>
      <c r="F118" s="36" t="str">
        <f t="shared" si="4"/>
        <v>-</v>
      </c>
    </row>
    <row r="119" spans="1:6" x14ac:dyDescent="0.2">
      <c r="A119" s="38" t="s">
        <v>229</v>
      </c>
      <c r="B119" s="32" t="s">
        <v>10</v>
      </c>
      <c r="C119" s="43" t="s">
        <v>230</v>
      </c>
      <c r="D119" s="34">
        <f>D120+D123+D126+D129+D132+D139</f>
        <v>763000</v>
      </c>
      <c r="E119" s="34">
        <v>774805.77</v>
      </c>
      <c r="F119" s="36">
        <f t="shared" si="4"/>
        <v>-11805.770000000019</v>
      </c>
    </row>
    <row r="120" spans="1:6" ht="56.25" x14ac:dyDescent="0.2">
      <c r="A120" s="38" t="s">
        <v>231</v>
      </c>
      <c r="B120" s="32" t="s">
        <v>10</v>
      </c>
      <c r="C120" s="43" t="s">
        <v>232</v>
      </c>
      <c r="D120" s="34">
        <f>D121</f>
        <v>3000</v>
      </c>
      <c r="E120" s="34">
        <v>3000</v>
      </c>
      <c r="F120" s="36" t="str">
        <f t="shared" si="4"/>
        <v>-</v>
      </c>
    </row>
    <row r="121" spans="1:6" ht="45" x14ac:dyDescent="0.2">
      <c r="A121" s="38" t="s">
        <v>233</v>
      </c>
      <c r="B121" s="32" t="s">
        <v>10</v>
      </c>
      <c r="C121" s="43" t="s">
        <v>234</v>
      </c>
      <c r="D121" s="34">
        <f>D122</f>
        <v>3000</v>
      </c>
      <c r="E121" s="34">
        <v>3000</v>
      </c>
      <c r="F121" s="36" t="str">
        <f t="shared" si="4"/>
        <v>-</v>
      </c>
    </row>
    <row r="122" spans="1:6" x14ac:dyDescent="0.2">
      <c r="A122" s="38" t="s">
        <v>235</v>
      </c>
      <c r="B122" s="32" t="s">
        <v>10</v>
      </c>
      <c r="C122" s="43" t="s">
        <v>236</v>
      </c>
      <c r="D122" s="34">
        <v>3000</v>
      </c>
      <c r="E122" s="34">
        <v>3000</v>
      </c>
      <c r="F122" s="36" t="str">
        <f t="shared" si="4"/>
        <v>-</v>
      </c>
    </row>
    <row r="123" spans="1:6" ht="78.75" x14ac:dyDescent="0.2">
      <c r="A123" s="44" t="s">
        <v>237</v>
      </c>
      <c r="B123" s="32" t="s">
        <v>10</v>
      </c>
      <c r="C123" s="43" t="s">
        <v>238</v>
      </c>
      <c r="D123" s="34">
        <f>D124</f>
        <v>51800</v>
      </c>
      <c r="E123" s="34">
        <v>51800</v>
      </c>
      <c r="F123" s="36" t="str">
        <f t="shared" si="4"/>
        <v>-</v>
      </c>
    </row>
    <row r="124" spans="1:6" ht="22.5" x14ac:dyDescent="0.2">
      <c r="A124" s="38" t="s">
        <v>239</v>
      </c>
      <c r="B124" s="32" t="s">
        <v>10</v>
      </c>
      <c r="C124" s="43" t="s">
        <v>240</v>
      </c>
      <c r="D124" s="34">
        <f>D125</f>
        <v>51800</v>
      </c>
      <c r="E124" s="34">
        <v>51800</v>
      </c>
      <c r="F124" s="36" t="str">
        <f t="shared" si="4"/>
        <v>-</v>
      </c>
    </row>
    <row r="125" spans="1:6" ht="56.25" x14ac:dyDescent="0.2">
      <c r="A125" s="38" t="s">
        <v>241</v>
      </c>
      <c r="B125" s="32" t="s">
        <v>10</v>
      </c>
      <c r="C125" s="43" t="s">
        <v>242</v>
      </c>
      <c r="D125" s="34">
        <v>51800</v>
      </c>
      <c r="E125" s="34">
        <v>51800</v>
      </c>
      <c r="F125" s="36" t="str">
        <f t="shared" si="4"/>
        <v>-</v>
      </c>
    </row>
    <row r="126" spans="1:6" ht="22.5" x14ac:dyDescent="0.2">
      <c r="A126" s="38" t="s">
        <v>243</v>
      </c>
      <c r="B126" s="32" t="s">
        <v>10</v>
      </c>
      <c r="C126" s="43" t="s">
        <v>244</v>
      </c>
      <c r="D126" s="34">
        <f>D127</f>
        <v>10500</v>
      </c>
      <c r="E126" s="34">
        <v>10500</v>
      </c>
      <c r="F126" s="36" t="str">
        <f t="shared" si="4"/>
        <v>-</v>
      </c>
    </row>
    <row r="127" spans="1:6" ht="22.5" x14ac:dyDescent="0.2">
      <c r="A127" s="38" t="s">
        <v>245</v>
      </c>
      <c r="B127" s="32" t="s">
        <v>10</v>
      </c>
      <c r="C127" s="43" t="s">
        <v>246</v>
      </c>
      <c r="D127" s="34">
        <f>D128</f>
        <v>10500</v>
      </c>
      <c r="E127" s="34">
        <v>10500</v>
      </c>
      <c r="F127" s="36" t="str">
        <f t="shared" si="4"/>
        <v>-</v>
      </c>
    </row>
    <row r="128" spans="1:6" ht="56.25" x14ac:dyDescent="0.2">
      <c r="A128" s="38" t="s">
        <v>247</v>
      </c>
      <c r="B128" s="32" t="s">
        <v>10</v>
      </c>
      <c r="C128" s="43" t="s">
        <v>248</v>
      </c>
      <c r="D128" s="34">
        <v>10500</v>
      </c>
      <c r="E128" s="34">
        <v>10500</v>
      </c>
      <c r="F128" s="36" t="str">
        <f t="shared" si="4"/>
        <v>-</v>
      </c>
    </row>
    <row r="129" spans="1:6" ht="45" x14ac:dyDescent="0.2">
      <c r="A129" s="38" t="s">
        <v>249</v>
      </c>
      <c r="B129" s="32" t="s">
        <v>10</v>
      </c>
      <c r="C129" s="43" t="s">
        <v>250</v>
      </c>
      <c r="D129" s="34">
        <f>D130</f>
        <v>26000</v>
      </c>
      <c r="E129" s="34">
        <v>33000</v>
      </c>
      <c r="F129" s="36">
        <f t="shared" si="4"/>
        <v>-7000</v>
      </c>
    </row>
    <row r="130" spans="1:6" ht="45" x14ac:dyDescent="0.2">
      <c r="A130" s="38" t="s">
        <v>251</v>
      </c>
      <c r="B130" s="32" t="s">
        <v>10</v>
      </c>
      <c r="C130" s="43" t="s">
        <v>252</v>
      </c>
      <c r="D130" s="34">
        <f>D131</f>
        <v>26000</v>
      </c>
      <c r="E130" s="34">
        <v>33000</v>
      </c>
      <c r="F130" s="36">
        <f t="shared" si="4"/>
        <v>-7000</v>
      </c>
    </row>
    <row r="131" spans="1:6" ht="78.75" x14ac:dyDescent="0.2">
      <c r="A131" s="44" t="s">
        <v>253</v>
      </c>
      <c r="B131" s="32" t="s">
        <v>10</v>
      </c>
      <c r="C131" s="43" t="s">
        <v>254</v>
      </c>
      <c r="D131" s="34">
        <v>26000</v>
      </c>
      <c r="E131" s="34">
        <v>33000</v>
      </c>
      <c r="F131" s="36">
        <f t="shared" si="4"/>
        <v>-7000</v>
      </c>
    </row>
    <row r="132" spans="1:6" ht="56.25" x14ac:dyDescent="0.2">
      <c r="A132" s="38" t="s">
        <v>255</v>
      </c>
      <c r="B132" s="32" t="s">
        <v>10</v>
      </c>
      <c r="C132" s="43" t="s">
        <v>256</v>
      </c>
      <c r="D132" s="34">
        <f>D133+D134</f>
        <v>401390</v>
      </c>
      <c r="E132" s="34">
        <v>404599.91</v>
      </c>
      <c r="F132" s="36">
        <f t="shared" si="4"/>
        <v>-3209.9099999999744</v>
      </c>
    </row>
    <row r="133" spans="1:6" ht="56.25" x14ac:dyDescent="0.2">
      <c r="A133" s="38" t="s">
        <v>255</v>
      </c>
      <c r="B133" s="32" t="s">
        <v>10</v>
      </c>
      <c r="C133" s="43" t="s">
        <v>257</v>
      </c>
      <c r="D133" s="34">
        <v>790</v>
      </c>
      <c r="E133" s="34">
        <v>4000</v>
      </c>
      <c r="F133" s="36">
        <f t="shared" si="4"/>
        <v>-3210</v>
      </c>
    </row>
    <row r="134" spans="1:6" ht="90" x14ac:dyDescent="0.2">
      <c r="A134" s="44" t="s">
        <v>258</v>
      </c>
      <c r="B134" s="32" t="s">
        <v>10</v>
      </c>
      <c r="C134" s="43" t="s">
        <v>259</v>
      </c>
      <c r="D134" s="34">
        <f>D135+D136+D137+D138</f>
        <v>400600</v>
      </c>
      <c r="E134" s="34">
        <v>400599.91</v>
      </c>
      <c r="F134" s="36">
        <f t="shared" si="4"/>
        <v>9.0000000025611371E-2</v>
      </c>
    </row>
    <row r="135" spans="1:6" ht="90" x14ac:dyDescent="0.2">
      <c r="A135" s="44" t="s">
        <v>258</v>
      </c>
      <c r="B135" s="32" t="s">
        <v>10</v>
      </c>
      <c r="C135" s="43" t="s">
        <v>260</v>
      </c>
      <c r="D135" s="34">
        <v>80000</v>
      </c>
      <c r="E135" s="34">
        <v>80000</v>
      </c>
      <c r="F135" s="36" t="str">
        <f t="shared" si="4"/>
        <v>-</v>
      </c>
    </row>
    <row r="136" spans="1:6" ht="90" x14ac:dyDescent="0.2">
      <c r="A136" s="44" t="s">
        <v>258</v>
      </c>
      <c r="B136" s="32" t="s">
        <v>10</v>
      </c>
      <c r="C136" s="43" t="s">
        <v>261</v>
      </c>
      <c r="D136" s="34">
        <v>300000</v>
      </c>
      <c r="E136" s="34">
        <v>300000</v>
      </c>
      <c r="F136" s="36" t="str">
        <f t="shared" si="4"/>
        <v>-</v>
      </c>
    </row>
    <row r="137" spans="1:6" ht="90" x14ac:dyDescent="0.2">
      <c r="A137" s="44" t="s">
        <v>258</v>
      </c>
      <c r="B137" s="32" t="s">
        <v>10</v>
      </c>
      <c r="C137" s="43" t="s">
        <v>262</v>
      </c>
      <c r="D137" s="34">
        <v>18600</v>
      </c>
      <c r="E137" s="34">
        <v>18599.91</v>
      </c>
      <c r="F137" s="36">
        <f t="shared" si="4"/>
        <v>9.0000000000145519E-2</v>
      </c>
    </row>
    <row r="138" spans="1:6" ht="90" x14ac:dyDescent="0.2">
      <c r="A138" s="44" t="s">
        <v>258</v>
      </c>
      <c r="B138" s="32" t="s">
        <v>10</v>
      </c>
      <c r="C138" s="43" t="s">
        <v>263</v>
      </c>
      <c r="D138" s="34">
        <v>2000</v>
      </c>
      <c r="E138" s="34">
        <v>2000</v>
      </c>
      <c r="F138" s="36" t="str">
        <f t="shared" si="4"/>
        <v>-</v>
      </c>
    </row>
    <row r="139" spans="1:6" ht="22.5" x14ac:dyDescent="0.2">
      <c r="A139" s="38" t="s">
        <v>264</v>
      </c>
      <c r="B139" s="32" t="s">
        <v>10</v>
      </c>
      <c r="C139" s="43" t="s">
        <v>265</v>
      </c>
      <c r="D139" s="34">
        <f>D140+D145+D150</f>
        <v>270310</v>
      </c>
      <c r="E139" s="34">
        <v>271905.86</v>
      </c>
      <c r="F139" s="36">
        <f t="shared" si="4"/>
        <v>-1595.859999999986</v>
      </c>
    </row>
    <row r="140" spans="1:6" ht="33.75" x14ac:dyDescent="0.2">
      <c r="A140" s="38" t="s">
        <v>266</v>
      </c>
      <c r="B140" s="32" t="s">
        <v>10</v>
      </c>
      <c r="C140" s="43" t="s">
        <v>267</v>
      </c>
      <c r="D140" s="34">
        <f>D141+D142+D143+D144</f>
        <v>95025</v>
      </c>
      <c r="E140" s="34">
        <f>E141+E142+E143+E144</f>
        <v>95026.6</v>
      </c>
      <c r="F140" s="36">
        <f t="shared" si="4"/>
        <v>-1.6000000000058208</v>
      </c>
    </row>
    <row r="141" spans="1:6" ht="33.75" x14ac:dyDescent="0.2">
      <c r="A141" s="38" t="s">
        <v>266</v>
      </c>
      <c r="B141" s="32" t="s">
        <v>10</v>
      </c>
      <c r="C141" s="43" t="s">
        <v>268</v>
      </c>
      <c r="D141" s="34">
        <v>26300</v>
      </c>
      <c r="E141" s="34">
        <v>26300</v>
      </c>
      <c r="F141" s="36" t="str">
        <f t="shared" si="4"/>
        <v>-</v>
      </c>
    </row>
    <row r="142" spans="1:6" ht="33.75" x14ac:dyDescent="0.2">
      <c r="A142" s="38" t="s">
        <v>266</v>
      </c>
      <c r="B142" s="32" t="s">
        <v>10</v>
      </c>
      <c r="C142" s="43" t="s">
        <v>269</v>
      </c>
      <c r="D142" s="34">
        <v>9203</v>
      </c>
      <c r="E142" s="34">
        <v>9203.52</v>
      </c>
      <c r="F142" s="36">
        <f t="shared" si="4"/>
        <v>-0.52000000000043656</v>
      </c>
    </row>
    <row r="143" spans="1:6" ht="33.75" x14ac:dyDescent="0.2">
      <c r="A143" s="38" t="s">
        <v>266</v>
      </c>
      <c r="B143" s="32" t="s">
        <v>10</v>
      </c>
      <c r="C143" s="43" t="s">
        <v>270</v>
      </c>
      <c r="D143" s="34">
        <v>36191</v>
      </c>
      <c r="E143" s="34">
        <v>36191.83</v>
      </c>
      <c r="F143" s="36">
        <f t="shared" ref="F143:F176" si="5">IF(OR(D143="-",E143=D143),"-",D143-IF(E143="-",0,E143))</f>
        <v>-0.83000000000174623</v>
      </c>
    </row>
    <row r="144" spans="1:6" ht="33.75" x14ac:dyDescent="0.2">
      <c r="A144" s="38" t="s">
        <v>266</v>
      </c>
      <c r="B144" s="32" t="s">
        <v>10</v>
      </c>
      <c r="C144" s="43" t="s">
        <v>271</v>
      </c>
      <c r="D144" s="34">
        <v>23331</v>
      </c>
      <c r="E144" s="34">
        <v>23331.25</v>
      </c>
      <c r="F144" s="36">
        <f t="shared" si="5"/>
        <v>-0.25</v>
      </c>
    </row>
    <row r="145" spans="1:6" ht="67.5" x14ac:dyDescent="0.2">
      <c r="A145" s="44" t="s">
        <v>272</v>
      </c>
      <c r="B145" s="32" t="s">
        <v>10</v>
      </c>
      <c r="C145" s="43" t="s">
        <v>273</v>
      </c>
      <c r="D145" s="34">
        <f>D146+D147+D148+D149</f>
        <v>170285</v>
      </c>
      <c r="E145" s="34">
        <v>171879.26</v>
      </c>
      <c r="F145" s="36">
        <f t="shared" si="5"/>
        <v>-1594.2600000000093</v>
      </c>
    </row>
    <row r="146" spans="1:6" ht="67.5" x14ac:dyDescent="0.2">
      <c r="A146" s="44" t="s">
        <v>272</v>
      </c>
      <c r="B146" s="32" t="s">
        <v>10</v>
      </c>
      <c r="C146" s="43" t="s">
        <v>274</v>
      </c>
      <c r="D146" s="34">
        <v>87500</v>
      </c>
      <c r="E146" s="34">
        <v>87500</v>
      </c>
      <c r="F146" s="36" t="str">
        <f t="shared" si="5"/>
        <v>-</v>
      </c>
    </row>
    <row r="147" spans="1:6" ht="67.5" x14ac:dyDescent="0.2">
      <c r="A147" s="44" t="s">
        <v>272</v>
      </c>
      <c r="B147" s="32" t="s">
        <v>10</v>
      </c>
      <c r="C147" s="43" t="s">
        <v>275</v>
      </c>
      <c r="D147" s="34">
        <v>79285</v>
      </c>
      <c r="E147" s="34">
        <v>80879.259999999995</v>
      </c>
      <c r="F147" s="36">
        <f t="shared" si="5"/>
        <v>-1594.2599999999948</v>
      </c>
    </row>
    <row r="148" spans="1:6" ht="67.5" x14ac:dyDescent="0.2">
      <c r="A148" s="44" t="s">
        <v>272</v>
      </c>
      <c r="B148" s="32" t="s">
        <v>10</v>
      </c>
      <c r="C148" s="43" t="s">
        <v>276</v>
      </c>
      <c r="D148" s="34">
        <v>1500</v>
      </c>
      <c r="E148" s="34">
        <v>1500</v>
      </c>
      <c r="F148" s="36" t="str">
        <f t="shared" si="5"/>
        <v>-</v>
      </c>
    </row>
    <row r="149" spans="1:6" ht="67.5" x14ac:dyDescent="0.2">
      <c r="A149" s="44" t="s">
        <v>272</v>
      </c>
      <c r="B149" s="32" t="s">
        <v>10</v>
      </c>
      <c r="C149" s="43" t="s">
        <v>277</v>
      </c>
      <c r="D149" s="34">
        <v>2000</v>
      </c>
      <c r="E149" s="34">
        <v>2000</v>
      </c>
      <c r="F149" s="36" t="str">
        <f t="shared" si="5"/>
        <v>-</v>
      </c>
    </row>
    <row r="150" spans="1:6" ht="45" x14ac:dyDescent="0.2">
      <c r="A150" s="38" t="s">
        <v>278</v>
      </c>
      <c r="B150" s="32" t="s">
        <v>10</v>
      </c>
      <c r="C150" s="43" t="s">
        <v>279</v>
      </c>
      <c r="D150" s="34">
        <v>5000</v>
      </c>
      <c r="E150" s="34">
        <v>5000</v>
      </c>
      <c r="F150" s="36" t="str">
        <f t="shared" si="5"/>
        <v>-</v>
      </c>
    </row>
    <row r="151" spans="1:6" x14ac:dyDescent="0.2">
      <c r="A151" s="38" t="s">
        <v>280</v>
      </c>
      <c r="B151" s="32" t="s">
        <v>10</v>
      </c>
      <c r="C151" s="43" t="s">
        <v>281</v>
      </c>
      <c r="D151" s="34">
        <f>D155</f>
        <v>480393.73</v>
      </c>
      <c r="E151" s="34">
        <v>482393.73</v>
      </c>
      <c r="F151" s="36">
        <f t="shared" si="5"/>
        <v>-2000</v>
      </c>
    </row>
    <row r="152" spans="1:6" hidden="1" x14ac:dyDescent="0.2">
      <c r="A152" s="38"/>
      <c r="B152" s="32"/>
      <c r="C152" s="43"/>
      <c r="D152" s="34"/>
      <c r="E152" s="34"/>
      <c r="F152" s="36"/>
    </row>
    <row r="153" spans="1:6" x14ac:dyDescent="0.2">
      <c r="A153" s="38" t="s">
        <v>378</v>
      </c>
      <c r="B153" s="32" t="s">
        <v>10</v>
      </c>
      <c r="C153" s="43" t="s">
        <v>379</v>
      </c>
      <c r="D153" s="34"/>
      <c r="E153" s="34">
        <f>E154</f>
        <v>2000</v>
      </c>
      <c r="F153" s="36"/>
    </row>
    <row r="154" spans="1:6" ht="22.5" x14ac:dyDescent="0.2">
      <c r="A154" s="38" t="s">
        <v>377</v>
      </c>
      <c r="B154" s="32" t="s">
        <v>10</v>
      </c>
      <c r="C154" s="43" t="s">
        <v>380</v>
      </c>
      <c r="D154" s="34"/>
      <c r="E154" s="34">
        <v>2000</v>
      </c>
      <c r="F154" s="36"/>
    </row>
    <row r="155" spans="1:6" x14ac:dyDescent="0.2">
      <c r="A155" s="38" t="s">
        <v>282</v>
      </c>
      <c r="B155" s="32" t="s">
        <v>10</v>
      </c>
      <c r="C155" s="43" t="s">
        <v>283</v>
      </c>
      <c r="D155" s="34">
        <f>D156</f>
        <v>480393.73</v>
      </c>
      <c r="E155" s="34">
        <v>480393.73</v>
      </c>
      <c r="F155" s="36" t="str">
        <f t="shared" si="5"/>
        <v>-</v>
      </c>
    </row>
    <row r="156" spans="1:6" ht="22.5" x14ac:dyDescent="0.2">
      <c r="A156" s="38" t="s">
        <v>284</v>
      </c>
      <c r="B156" s="32" t="s">
        <v>10</v>
      </c>
      <c r="C156" s="43" t="s">
        <v>285</v>
      </c>
      <c r="D156" s="34">
        <f>D157+D158+D159</f>
        <v>480393.73</v>
      </c>
      <c r="E156" s="34">
        <v>480393.73</v>
      </c>
      <c r="F156" s="36" t="str">
        <f t="shared" si="5"/>
        <v>-</v>
      </c>
    </row>
    <row r="157" spans="1:6" ht="22.5" x14ac:dyDescent="0.2">
      <c r="A157" s="38" t="s">
        <v>284</v>
      </c>
      <c r="B157" s="32" t="s">
        <v>10</v>
      </c>
      <c r="C157" s="43" t="s">
        <v>286</v>
      </c>
      <c r="D157" s="34">
        <v>7722.18</v>
      </c>
      <c r="E157" s="34">
        <v>7722.18</v>
      </c>
      <c r="F157" s="36" t="str">
        <f t="shared" si="5"/>
        <v>-</v>
      </c>
    </row>
    <row r="158" spans="1:6" ht="22.5" x14ac:dyDescent="0.2">
      <c r="A158" s="38" t="s">
        <v>284</v>
      </c>
      <c r="B158" s="32" t="s">
        <v>10</v>
      </c>
      <c r="C158" s="43" t="s">
        <v>287</v>
      </c>
      <c r="D158" s="34">
        <v>54040.13</v>
      </c>
      <c r="E158" s="34">
        <v>54040.13</v>
      </c>
      <c r="F158" s="36" t="str">
        <f t="shared" si="5"/>
        <v>-</v>
      </c>
    </row>
    <row r="159" spans="1:6" ht="22.5" x14ac:dyDescent="0.2">
      <c r="A159" s="38" t="s">
        <v>284</v>
      </c>
      <c r="B159" s="32" t="s">
        <v>10</v>
      </c>
      <c r="C159" s="43" t="s">
        <v>288</v>
      </c>
      <c r="D159" s="34">
        <v>418631.42</v>
      </c>
      <c r="E159" s="34">
        <v>418631.42</v>
      </c>
      <c r="F159" s="36" t="str">
        <f t="shared" si="5"/>
        <v>-</v>
      </c>
    </row>
    <row r="160" spans="1:6" x14ac:dyDescent="0.2">
      <c r="A160" s="38" t="s">
        <v>289</v>
      </c>
      <c r="B160" s="32" t="s">
        <v>10</v>
      </c>
      <c r="C160" s="43" t="s">
        <v>290</v>
      </c>
      <c r="D160" s="34">
        <f>D161+D192+D195+D202</f>
        <v>355055117.75</v>
      </c>
      <c r="E160" s="34">
        <v>353701964.88999999</v>
      </c>
      <c r="F160" s="36">
        <f t="shared" si="5"/>
        <v>1353152.8600000143</v>
      </c>
    </row>
    <row r="161" spans="1:6" ht="33.75" x14ac:dyDescent="0.2">
      <c r="A161" s="38" t="s">
        <v>291</v>
      </c>
      <c r="B161" s="32" t="s">
        <v>10</v>
      </c>
      <c r="C161" s="43" t="s">
        <v>292</v>
      </c>
      <c r="D161" s="34">
        <f>D162+D167+D176+D185+K188</f>
        <v>356781232.5</v>
      </c>
      <c r="E161" s="34">
        <v>355428079.63999999</v>
      </c>
      <c r="F161" s="36">
        <f t="shared" si="5"/>
        <v>1353152.8600000143</v>
      </c>
    </row>
    <row r="162" spans="1:6" ht="22.5" x14ac:dyDescent="0.2">
      <c r="A162" s="38" t="s">
        <v>293</v>
      </c>
      <c r="B162" s="32" t="s">
        <v>10</v>
      </c>
      <c r="C162" s="43" t="s">
        <v>294</v>
      </c>
      <c r="D162" s="34">
        <f>D163+D165</f>
        <v>130138900</v>
      </c>
      <c r="E162" s="34">
        <v>130138900</v>
      </c>
      <c r="F162" s="36" t="str">
        <f t="shared" si="5"/>
        <v>-</v>
      </c>
    </row>
    <row r="163" spans="1:6" x14ac:dyDescent="0.2">
      <c r="A163" s="38" t="s">
        <v>295</v>
      </c>
      <c r="B163" s="32" t="s">
        <v>10</v>
      </c>
      <c r="C163" s="43" t="s">
        <v>296</v>
      </c>
      <c r="D163" s="34">
        <v>88581600</v>
      </c>
      <c r="E163" s="34">
        <v>88581600</v>
      </c>
      <c r="F163" s="36" t="str">
        <f t="shared" si="5"/>
        <v>-</v>
      </c>
    </row>
    <row r="164" spans="1:6" x14ac:dyDescent="0.2">
      <c r="A164" s="38" t="s">
        <v>295</v>
      </c>
      <c r="B164" s="32" t="s">
        <v>10</v>
      </c>
      <c r="C164" s="43" t="s">
        <v>297</v>
      </c>
      <c r="D164" s="34">
        <v>88581600</v>
      </c>
      <c r="E164" s="34">
        <v>88581600</v>
      </c>
      <c r="F164" s="36" t="str">
        <f t="shared" si="5"/>
        <v>-</v>
      </c>
    </row>
    <row r="165" spans="1:6" ht="22.5" x14ac:dyDescent="0.2">
      <c r="A165" s="38" t="s">
        <v>298</v>
      </c>
      <c r="B165" s="32" t="s">
        <v>10</v>
      </c>
      <c r="C165" s="43" t="s">
        <v>299</v>
      </c>
      <c r="D165" s="34">
        <f>D166</f>
        <v>41557300</v>
      </c>
      <c r="E165" s="34">
        <v>41557300</v>
      </c>
      <c r="F165" s="36" t="str">
        <f t="shared" si="5"/>
        <v>-</v>
      </c>
    </row>
    <row r="166" spans="1:6" ht="22.5" x14ac:dyDescent="0.2">
      <c r="A166" s="38" t="s">
        <v>298</v>
      </c>
      <c r="B166" s="32" t="s">
        <v>10</v>
      </c>
      <c r="C166" s="43" t="s">
        <v>300</v>
      </c>
      <c r="D166" s="34">
        <v>41557300</v>
      </c>
      <c r="E166" s="34">
        <v>41557300</v>
      </c>
      <c r="F166" s="36" t="str">
        <f t="shared" si="5"/>
        <v>-</v>
      </c>
    </row>
    <row r="167" spans="1:6" ht="33.75" x14ac:dyDescent="0.2">
      <c r="A167" s="38" t="s">
        <v>301</v>
      </c>
      <c r="B167" s="32" t="s">
        <v>10</v>
      </c>
      <c r="C167" s="43" t="s">
        <v>302</v>
      </c>
      <c r="D167" s="34">
        <f>D168+D170+D172+D174</f>
        <v>82195106</v>
      </c>
      <c r="E167" s="34">
        <v>82014058.730000004</v>
      </c>
      <c r="F167" s="36">
        <f t="shared" si="5"/>
        <v>181047.26999999583</v>
      </c>
    </row>
    <row r="168" spans="1:6" ht="22.5" x14ac:dyDescent="0.2">
      <c r="A168" s="38" t="s">
        <v>303</v>
      </c>
      <c r="B168" s="32" t="s">
        <v>10</v>
      </c>
      <c r="C168" s="43" t="s">
        <v>304</v>
      </c>
      <c r="D168" s="34">
        <f>D169</f>
        <v>1556604</v>
      </c>
      <c r="E168" s="34">
        <v>1556604</v>
      </c>
      <c r="F168" s="36" t="str">
        <f t="shared" si="5"/>
        <v>-</v>
      </c>
    </row>
    <row r="169" spans="1:6" ht="22.5" x14ac:dyDescent="0.2">
      <c r="A169" s="38" t="s">
        <v>305</v>
      </c>
      <c r="B169" s="32" t="s">
        <v>10</v>
      </c>
      <c r="C169" s="43" t="s">
        <v>306</v>
      </c>
      <c r="D169" s="34">
        <v>1556604</v>
      </c>
      <c r="E169" s="34">
        <v>1556604</v>
      </c>
      <c r="F169" s="36" t="str">
        <f t="shared" si="5"/>
        <v>-</v>
      </c>
    </row>
    <row r="170" spans="1:6" ht="33.75" x14ac:dyDescent="0.2">
      <c r="A170" s="38" t="s">
        <v>307</v>
      </c>
      <c r="B170" s="32" t="s">
        <v>10</v>
      </c>
      <c r="C170" s="43" t="s">
        <v>308</v>
      </c>
      <c r="D170" s="34">
        <f>D171</f>
        <v>8484000</v>
      </c>
      <c r="E170" s="34">
        <v>8484000</v>
      </c>
      <c r="F170" s="36" t="str">
        <f t="shared" si="5"/>
        <v>-</v>
      </c>
    </row>
    <row r="171" spans="1:6" ht="45" x14ac:dyDescent="0.2">
      <c r="A171" s="38" t="s">
        <v>309</v>
      </c>
      <c r="B171" s="32" t="s">
        <v>10</v>
      </c>
      <c r="C171" s="43" t="s">
        <v>310</v>
      </c>
      <c r="D171" s="34">
        <v>8484000</v>
      </c>
      <c r="E171" s="34">
        <v>8484000</v>
      </c>
      <c r="F171" s="36" t="str">
        <f t="shared" si="5"/>
        <v>-</v>
      </c>
    </row>
    <row r="172" spans="1:6" ht="22.5" x14ac:dyDescent="0.2">
      <c r="A172" s="38" t="s">
        <v>311</v>
      </c>
      <c r="B172" s="32" t="s">
        <v>10</v>
      </c>
      <c r="C172" s="43" t="s">
        <v>312</v>
      </c>
      <c r="D172" s="34">
        <f>D173</f>
        <v>1790570</v>
      </c>
      <c r="E172" s="34">
        <v>1790570</v>
      </c>
      <c r="F172" s="36" t="str">
        <f t="shared" si="5"/>
        <v>-</v>
      </c>
    </row>
    <row r="173" spans="1:6" ht="22.5" x14ac:dyDescent="0.2">
      <c r="A173" s="38" t="s">
        <v>313</v>
      </c>
      <c r="B173" s="32" t="s">
        <v>10</v>
      </c>
      <c r="C173" s="43" t="s">
        <v>314</v>
      </c>
      <c r="D173" s="34">
        <v>1790570</v>
      </c>
      <c r="E173" s="34">
        <v>1790570</v>
      </c>
      <c r="F173" s="36" t="str">
        <f t="shared" si="5"/>
        <v>-</v>
      </c>
    </row>
    <row r="174" spans="1:6" x14ac:dyDescent="0.2">
      <c r="A174" s="38" t="s">
        <v>315</v>
      </c>
      <c r="B174" s="32" t="s">
        <v>10</v>
      </c>
      <c r="C174" s="43" t="s">
        <v>316</v>
      </c>
      <c r="D174" s="34">
        <f>D175</f>
        <v>70363932</v>
      </c>
      <c r="E174" s="34">
        <v>70182884.730000004</v>
      </c>
      <c r="F174" s="36">
        <f t="shared" si="5"/>
        <v>181047.26999999583</v>
      </c>
    </row>
    <row r="175" spans="1:6" x14ac:dyDescent="0.2">
      <c r="A175" s="38" t="s">
        <v>317</v>
      </c>
      <c r="B175" s="32" t="s">
        <v>10</v>
      </c>
      <c r="C175" s="43" t="s">
        <v>318</v>
      </c>
      <c r="D175" s="34">
        <v>70363932</v>
      </c>
      <c r="E175" s="34">
        <v>70182884.730000004</v>
      </c>
      <c r="F175" s="36">
        <f t="shared" si="5"/>
        <v>181047.26999999583</v>
      </c>
    </row>
    <row r="176" spans="1:6" ht="22.5" x14ac:dyDescent="0.2">
      <c r="A176" s="38" t="s">
        <v>319</v>
      </c>
      <c r="B176" s="32" t="s">
        <v>10</v>
      </c>
      <c r="C176" s="43" t="s">
        <v>320</v>
      </c>
      <c r="D176" s="34">
        <f>D177+D179+D181+D183</f>
        <v>129407686.5</v>
      </c>
      <c r="E176" s="34">
        <v>128577389.91</v>
      </c>
      <c r="F176" s="36">
        <f t="shared" si="5"/>
        <v>830296.59000000358</v>
      </c>
    </row>
    <row r="177" spans="1:6" ht="45" x14ac:dyDescent="0.2">
      <c r="A177" s="38" t="s">
        <v>321</v>
      </c>
      <c r="B177" s="32" t="s">
        <v>10</v>
      </c>
      <c r="C177" s="43" t="s">
        <v>322</v>
      </c>
      <c r="D177" s="34">
        <f>D178</f>
        <v>8404.5</v>
      </c>
      <c r="E177" s="34">
        <v>8404.5</v>
      </c>
      <c r="F177" s="36" t="str">
        <f t="shared" ref="F177:F203" si="6">IF(OR(D177="-",E177=D177),"-",D177-IF(E177="-",0,E177))</f>
        <v>-</v>
      </c>
    </row>
    <row r="178" spans="1:6" ht="45" x14ac:dyDescent="0.2">
      <c r="A178" s="38" t="s">
        <v>323</v>
      </c>
      <c r="B178" s="32" t="s">
        <v>10</v>
      </c>
      <c r="C178" s="43" t="s">
        <v>324</v>
      </c>
      <c r="D178" s="34">
        <v>8404.5</v>
      </c>
      <c r="E178" s="34">
        <v>8404.5</v>
      </c>
      <c r="F178" s="36" t="str">
        <f t="shared" si="6"/>
        <v>-</v>
      </c>
    </row>
    <row r="179" spans="1:6" ht="33.75" x14ac:dyDescent="0.2">
      <c r="A179" s="38" t="s">
        <v>325</v>
      </c>
      <c r="B179" s="32" t="s">
        <v>10</v>
      </c>
      <c r="C179" s="43" t="s">
        <v>326</v>
      </c>
      <c r="D179" s="34">
        <f>D180</f>
        <v>604800</v>
      </c>
      <c r="E179" s="34">
        <v>604800</v>
      </c>
      <c r="F179" s="36" t="str">
        <f t="shared" si="6"/>
        <v>-</v>
      </c>
    </row>
    <row r="180" spans="1:6" ht="33.75" x14ac:dyDescent="0.2">
      <c r="A180" s="38" t="s">
        <v>325</v>
      </c>
      <c r="B180" s="32" t="s">
        <v>10</v>
      </c>
      <c r="C180" s="43" t="s">
        <v>327</v>
      </c>
      <c r="D180" s="34">
        <v>604800</v>
      </c>
      <c r="E180" s="34">
        <v>604800</v>
      </c>
      <c r="F180" s="36" t="str">
        <f t="shared" si="6"/>
        <v>-</v>
      </c>
    </row>
    <row r="181" spans="1:6" ht="33.75" x14ac:dyDescent="0.2">
      <c r="A181" s="38" t="s">
        <v>328</v>
      </c>
      <c r="B181" s="32" t="s">
        <v>10</v>
      </c>
      <c r="C181" s="43" t="s">
        <v>329</v>
      </c>
      <c r="D181" s="34">
        <f>D182</f>
        <v>128772100</v>
      </c>
      <c r="E181" s="34">
        <v>127941803.41</v>
      </c>
      <c r="F181" s="36">
        <f t="shared" si="6"/>
        <v>830296.59000000358</v>
      </c>
    </row>
    <row r="182" spans="1:6" ht="33.75" x14ac:dyDescent="0.2">
      <c r="A182" s="38" t="s">
        <v>330</v>
      </c>
      <c r="B182" s="32" t="s">
        <v>10</v>
      </c>
      <c r="C182" s="43" t="s">
        <v>331</v>
      </c>
      <c r="D182" s="34">
        <v>128772100</v>
      </c>
      <c r="E182" s="34">
        <v>127941803.41</v>
      </c>
      <c r="F182" s="36">
        <f t="shared" si="6"/>
        <v>830296.59000000358</v>
      </c>
    </row>
    <row r="183" spans="1:6" ht="45" x14ac:dyDescent="0.2">
      <c r="A183" s="38" t="s">
        <v>332</v>
      </c>
      <c r="B183" s="32" t="s">
        <v>10</v>
      </c>
      <c r="C183" s="43" t="s">
        <v>333</v>
      </c>
      <c r="D183" s="34">
        <f>D184</f>
        <v>22382</v>
      </c>
      <c r="E183" s="34">
        <v>22382</v>
      </c>
      <c r="F183" s="36" t="str">
        <f t="shared" si="6"/>
        <v>-</v>
      </c>
    </row>
    <row r="184" spans="1:6" ht="45" x14ac:dyDescent="0.2">
      <c r="A184" s="38" t="s">
        <v>334</v>
      </c>
      <c r="B184" s="32" t="s">
        <v>10</v>
      </c>
      <c r="C184" s="43" t="s">
        <v>335</v>
      </c>
      <c r="D184" s="34">
        <v>22382</v>
      </c>
      <c r="E184" s="34">
        <v>22382</v>
      </c>
      <c r="F184" s="36" t="str">
        <f t="shared" si="6"/>
        <v>-</v>
      </c>
    </row>
    <row r="185" spans="1:6" x14ac:dyDescent="0.2">
      <c r="A185" s="38" t="s">
        <v>336</v>
      </c>
      <c r="B185" s="32" t="s">
        <v>10</v>
      </c>
      <c r="C185" s="43" t="s">
        <v>337</v>
      </c>
      <c r="D185" s="34">
        <f>D186+D188+D190</f>
        <v>15039540</v>
      </c>
      <c r="E185" s="34">
        <v>14697731</v>
      </c>
      <c r="F185" s="36">
        <f t="shared" si="6"/>
        <v>341809</v>
      </c>
    </row>
    <row r="186" spans="1:6" ht="45" x14ac:dyDescent="0.2">
      <c r="A186" s="38" t="s">
        <v>338</v>
      </c>
      <c r="B186" s="32" t="s">
        <v>10</v>
      </c>
      <c r="C186" s="43" t="s">
        <v>339</v>
      </c>
      <c r="D186" s="34">
        <v>14928340</v>
      </c>
      <c r="E186" s="34">
        <v>14586531</v>
      </c>
      <c r="F186" s="36">
        <f t="shared" si="6"/>
        <v>341809</v>
      </c>
    </row>
    <row r="187" spans="1:6" ht="56.25" x14ac:dyDescent="0.2">
      <c r="A187" s="38" t="s">
        <v>340</v>
      </c>
      <c r="B187" s="32" t="s">
        <v>10</v>
      </c>
      <c r="C187" s="43" t="s">
        <v>341</v>
      </c>
      <c r="D187" s="34">
        <v>14928340</v>
      </c>
      <c r="E187" s="34">
        <v>14586531</v>
      </c>
      <c r="F187" s="36">
        <f t="shared" si="6"/>
        <v>341809</v>
      </c>
    </row>
    <row r="188" spans="1:6" ht="45" x14ac:dyDescent="0.2">
      <c r="A188" s="38" t="s">
        <v>342</v>
      </c>
      <c r="B188" s="32" t="s">
        <v>10</v>
      </c>
      <c r="C188" s="43" t="s">
        <v>343</v>
      </c>
      <c r="D188" s="34">
        <f>D189</f>
        <v>11200</v>
      </c>
      <c r="E188" s="34">
        <v>11200</v>
      </c>
      <c r="F188" s="36" t="str">
        <f t="shared" si="6"/>
        <v>-</v>
      </c>
    </row>
    <row r="189" spans="1:6" ht="22.5" x14ac:dyDescent="0.2">
      <c r="A189" s="38" t="s">
        <v>344</v>
      </c>
      <c r="B189" s="32" t="s">
        <v>10</v>
      </c>
      <c r="C189" s="43" t="s">
        <v>345</v>
      </c>
      <c r="D189" s="34">
        <v>11200</v>
      </c>
      <c r="E189" s="34">
        <v>11200</v>
      </c>
      <c r="F189" s="36" t="str">
        <f t="shared" si="6"/>
        <v>-</v>
      </c>
    </row>
    <row r="190" spans="1:6" ht="45" x14ac:dyDescent="0.2">
      <c r="A190" s="38" t="s">
        <v>346</v>
      </c>
      <c r="B190" s="32" t="s">
        <v>10</v>
      </c>
      <c r="C190" s="43" t="s">
        <v>347</v>
      </c>
      <c r="D190" s="34">
        <f>D191</f>
        <v>100000</v>
      </c>
      <c r="E190" s="34">
        <v>100000</v>
      </c>
      <c r="F190" s="36" t="str">
        <f t="shared" si="6"/>
        <v>-</v>
      </c>
    </row>
    <row r="191" spans="1:6" ht="45" x14ac:dyDescent="0.2">
      <c r="A191" s="38" t="s">
        <v>348</v>
      </c>
      <c r="B191" s="32" t="s">
        <v>10</v>
      </c>
      <c r="C191" s="43" t="s">
        <v>349</v>
      </c>
      <c r="D191" s="34">
        <v>100000</v>
      </c>
      <c r="E191" s="34">
        <v>100000</v>
      </c>
      <c r="F191" s="36" t="str">
        <f t="shared" si="6"/>
        <v>-</v>
      </c>
    </row>
    <row r="192" spans="1:6" x14ac:dyDescent="0.2">
      <c r="A192" s="38" t="s">
        <v>350</v>
      </c>
      <c r="B192" s="32" t="s">
        <v>10</v>
      </c>
      <c r="C192" s="43" t="s">
        <v>351</v>
      </c>
      <c r="D192" s="34">
        <f>D193</f>
        <v>42930</v>
      </c>
      <c r="E192" s="34">
        <f>E193</f>
        <v>42930</v>
      </c>
      <c r="F192" s="36" t="str">
        <f t="shared" si="6"/>
        <v>-</v>
      </c>
    </row>
    <row r="193" spans="1:6" ht="22.5" x14ac:dyDescent="0.2">
      <c r="A193" s="38" t="s">
        <v>352</v>
      </c>
      <c r="B193" s="32" t="s">
        <v>10</v>
      </c>
      <c r="C193" s="43" t="s">
        <v>381</v>
      </c>
      <c r="D193" s="34">
        <f>D194</f>
        <v>42930</v>
      </c>
      <c r="E193" s="34">
        <f>E194</f>
        <v>42930</v>
      </c>
      <c r="F193" s="36" t="str">
        <f t="shared" si="6"/>
        <v>-</v>
      </c>
    </row>
    <row r="194" spans="1:6" ht="33.75" x14ac:dyDescent="0.2">
      <c r="A194" s="38" t="s">
        <v>382</v>
      </c>
      <c r="B194" s="32" t="s">
        <v>10</v>
      </c>
      <c r="C194" s="43" t="s">
        <v>353</v>
      </c>
      <c r="D194" s="34">
        <v>42930</v>
      </c>
      <c r="E194" s="34">
        <v>42930</v>
      </c>
      <c r="F194" s="36" t="str">
        <f t="shared" si="6"/>
        <v>-</v>
      </c>
    </row>
    <row r="195" spans="1:6" ht="78.75" x14ac:dyDescent="0.2">
      <c r="A195" s="38" t="s">
        <v>354</v>
      </c>
      <c r="B195" s="32" t="s">
        <v>10</v>
      </c>
      <c r="C195" s="43" t="s">
        <v>355</v>
      </c>
      <c r="D195" s="34">
        <f>D196+D199</f>
        <v>1455.5</v>
      </c>
      <c r="E195" s="34">
        <v>1455.5</v>
      </c>
      <c r="F195" s="36" t="str">
        <f t="shared" si="6"/>
        <v>-</v>
      </c>
    </row>
    <row r="196" spans="1:6" ht="56.25" x14ac:dyDescent="0.2">
      <c r="A196" s="38" t="s">
        <v>356</v>
      </c>
      <c r="B196" s="32" t="s">
        <v>10</v>
      </c>
      <c r="C196" s="43" t="s">
        <v>357</v>
      </c>
      <c r="D196" s="34">
        <f>D197</f>
        <v>1190</v>
      </c>
      <c r="E196" s="34">
        <v>1190</v>
      </c>
      <c r="F196" s="36" t="str">
        <f t="shared" si="6"/>
        <v>-</v>
      </c>
    </row>
    <row r="197" spans="1:6" ht="56.25" x14ac:dyDescent="0.2">
      <c r="A197" s="38" t="s">
        <v>358</v>
      </c>
      <c r="B197" s="32" t="s">
        <v>10</v>
      </c>
      <c r="C197" s="43" t="s">
        <v>359</v>
      </c>
      <c r="D197" s="34">
        <f>D198</f>
        <v>1190</v>
      </c>
      <c r="E197" s="34">
        <v>1190</v>
      </c>
      <c r="F197" s="36" t="str">
        <f t="shared" si="6"/>
        <v>-</v>
      </c>
    </row>
    <row r="198" spans="1:6" ht="45" x14ac:dyDescent="0.2">
      <c r="A198" s="38" t="s">
        <v>360</v>
      </c>
      <c r="B198" s="32" t="s">
        <v>10</v>
      </c>
      <c r="C198" s="43" t="s">
        <v>361</v>
      </c>
      <c r="D198" s="34">
        <v>1190</v>
      </c>
      <c r="E198" s="34">
        <v>1190</v>
      </c>
      <c r="F198" s="36" t="str">
        <f t="shared" si="6"/>
        <v>-</v>
      </c>
    </row>
    <row r="199" spans="1:6" ht="33.75" x14ac:dyDescent="0.2">
      <c r="A199" s="38" t="s">
        <v>362</v>
      </c>
      <c r="B199" s="32" t="s">
        <v>10</v>
      </c>
      <c r="C199" s="43" t="s">
        <v>363</v>
      </c>
      <c r="D199" s="34">
        <f>D200</f>
        <v>265.5</v>
      </c>
      <c r="E199" s="34">
        <v>265.5</v>
      </c>
      <c r="F199" s="36" t="str">
        <f t="shared" si="6"/>
        <v>-</v>
      </c>
    </row>
    <row r="200" spans="1:6" ht="21.75" customHeight="1" x14ac:dyDescent="0.2">
      <c r="A200" s="38" t="s">
        <v>364</v>
      </c>
      <c r="B200" s="32" t="s">
        <v>10</v>
      </c>
      <c r="C200" s="43" t="s">
        <v>365</v>
      </c>
      <c r="D200" s="34">
        <f>D201</f>
        <v>265.5</v>
      </c>
      <c r="E200" s="34">
        <v>265.5</v>
      </c>
      <c r="F200" s="36" t="str">
        <f t="shared" si="6"/>
        <v>-</v>
      </c>
    </row>
    <row r="201" spans="1:6" ht="33.75" x14ac:dyDescent="0.2">
      <c r="A201" s="38" t="s">
        <v>366</v>
      </c>
      <c r="B201" s="32" t="s">
        <v>10</v>
      </c>
      <c r="C201" s="43" t="s">
        <v>367</v>
      </c>
      <c r="D201" s="34">
        <v>265.5</v>
      </c>
      <c r="E201" s="34">
        <v>265.5</v>
      </c>
      <c r="F201" s="36" t="str">
        <f t="shared" si="6"/>
        <v>-</v>
      </c>
    </row>
    <row r="202" spans="1:6" ht="33.75" x14ac:dyDescent="0.2">
      <c r="A202" s="38" t="s">
        <v>368</v>
      </c>
      <c r="B202" s="32" t="s">
        <v>10</v>
      </c>
      <c r="C202" s="43" t="s">
        <v>369</v>
      </c>
      <c r="D202" s="34">
        <f>D203</f>
        <v>-1770500.25</v>
      </c>
      <c r="E202" s="34">
        <v>-1770500.25</v>
      </c>
      <c r="F202" s="36" t="str">
        <f t="shared" si="6"/>
        <v>-</v>
      </c>
    </row>
    <row r="203" spans="1:6" ht="45.75" thickBot="1" x14ac:dyDescent="0.25">
      <c r="A203" s="38" t="s">
        <v>370</v>
      </c>
      <c r="B203" s="32" t="s">
        <v>10</v>
      </c>
      <c r="C203" s="43" t="s">
        <v>371</v>
      </c>
      <c r="D203" s="34">
        <v>-1770500.25</v>
      </c>
      <c r="E203" s="34">
        <v>-1770500.25</v>
      </c>
      <c r="F203" s="36" t="str">
        <f t="shared" si="6"/>
        <v>-</v>
      </c>
    </row>
    <row r="204" spans="1:6" ht="12.75" customHeight="1" x14ac:dyDescent="0.2">
      <c r="A204" s="39"/>
      <c r="B204" s="40"/>
      <c r="C204" s="40"/>
      <c r="D204" s="19"/>
      <c r="E204" s="19"/>
      <c r="F204" s="19"/>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187" priority="192" stopIfTrue="1" operator="equal">
      <formula>0</formula>
    </cfRule>
  </conditionalFormatting>
  <conditionalFormatting sqref="F20">
    <cfRule type="cellIs" dxfId="186" priority="191" stopIfTrue="1" operator="equal">
      <formula>0</formula>
    </cfRule>
  </conditionalFormatting>
  <conditionalFormatting sqref="F21">
    <cfRule type="cellIs" dxfId="185" priority="190" stopIfTrue="1" operator="equal">
      <formula>0</formula>
    </cfRule>
  </conditionalFormatting>
  <conditionalFormatting sqref="F22">
    <cfRule type="cellIs" dxfId="184" priority="189" stopIfTrue="1" operator="equal">
      <formula>0</formula>
    </cfRule>
  </conditionalFormatting>
  <conditionalFormatting sqref="F23">
    <cfRule type="cellIs" dxfId="183" priority="188" stopIfTrue="1" operator="equal">
      <formula>0</formula>
    </cfRule>
  </conditionalFormatting>
  <conditionalFormatting sqref="F24">
    <cfRule type="cellIs" dxfId="182" priority="187" stopIfTrue="1" operator="equal">
      <formula>0</formula>
    </cfRule>
  </conditionalFormatting>
  <conditionalFormatting sqref="F25">
    <cfRule type="cellIs" dxfId="181" priority="186" stopIfTrue="1" operator="equal">
      <formula>0</formula>
    </cfRule>
  </conditionalFormatting>
  <conditionalFormatting sqref="F26">
    <cfRule type="cellIs" dxfId="180" priority="185" stopIfTrue="1" operator="equal">
      <formula>0</formula>
    </cfRule>
  </conditionalFormatting>
  <conditionalFormatting sqref="F27">
    <cfRule type="cellIs" dxfId="179" priority="184" stopIfTrue="1" operator="equal">
      <formula>0</formula>
    </cfRule>
  </conditionalFormatting>
  <conditionalFormatting sqref="F28">
    <cfRule type="cellIs" dxfId="178" priority="183" stopIfTrue="1" operator="equal">
      <formula>0</formula>
    </cfRule>
  </conditionalFormatting>
  <conditionalFormatting sqref="F29">
    <cfRule type="cellIs" dxfId="177" priority="182" stopIfTrue="1" operator="equal">
      <formula>0</formula>
    </cfRule>
  </conditionalFormatting>
  <conditionalFormatting sqref="F30">
    <cfRule type="cellIs" dxfId="176" priority="181" stopIfTrue="1" operator="equal">
      <formula>0</formula>
    </cfRule>
  </conditionalFormatting>
  <conditionalFormatting sqref="F31">
    <cfRule type="cellIs" dxfId="175" priority="180" stopIfTrue="1" operator="equal">
      <formula>0</formula>
    </cfRule>
  </conditionalFormatting>
  <conditionalFormatting sqref="F32">
    <cfRule type="cellIs" dxfId="174" priority="179" stopIfTrue="1" operator="equal">
      <formula>0</formula>
    </cfRule>
  </conditionalFormatting>
  <conditionalFormatting sqref="F33">
    <cfRule type="cellIs" dxfId="173" priority="178" stopIfTrue="1" operator="equal">
      <formula>0</formula>
    </cfRule>
  </conditionalFormatting>
  <conditionalFormatting sqref="F34">
    <cfRule type="cellIs" dxfId="172" priority="177" stopIfTrue="1" operator="equal">
      <formula>0</formula>
    </cfRule>
  </conditionalFormatting>
  <conditionalFormatting sqref="F35">
    <cfRule type="cellIs" dxfId="171" priority="176" stopIfTrue="1" operator="equal">
      <formula>0</formula>
    </cfRule>
  </conditionalFormatting>
  <conditionalFormatting sqref="F36">
    <cfRule type="cellIs" dxfId="170" priority="175" stopIfTrue="1" operator="equal">
      <formula>0</formula>
    </cfRule>
  </conditionalFormatting>
  <conditionalFormatting sqref="F37">
    <cfRule type="cellIs" dxfId="169" priority="174" stopIfTrue="1" operator="equal">
      <formula>0</formula>
    </cfRule>
  </conditionalFormatting>
  <conditionalFormatting sqref="F38">
    <cfRule type="cellIs" dxfId="168" priority="173" stopIfTrue="1" operator="equal">
      <formula>0</formula>
    </cfRule>
  </conditionalFormatting>
  <conditionalFormatting sqref="F39">
    <cfRule type="cellIs" dxfId="167" priority="172" stopIfTrue="1" operator="equal">
      <formula>0</formula>
    </cfRule>
  </conditionalFormatting>
  <conditionalFormatting sqref="F40">
    <cfRule type="cellIs" dxfId="166" priority="171" stopIfTrue="1" operator="equal">
      <formula>0</formula>
    </cfRule>
  </conditionalFormatting>
  <conditionalFormatting sqref="F41">
    <cfRule type="cellIs" dxfId="165" priority="170" stopIfTrue="1" operator="equal">
      <formula>0</formula>
    </cfRule>
  </conditionalFormatting>
  <conditionalFormatting sqref="F42">
    <cfRule type="cellIs" dxfId="164" priority="169" stopIfTrue="1" operator="equal">
      <formula>0</formula>
    </cfRule>
  </conditionalFormatting>
  <conditionalFormatting sqref="F43">
    <cfRule type="cellIs" dxfId="163" priority="168" stopIfTrue="1" operator="equal">
      <formula>0</formula>
    </cfRule>
  </conditionalFormatting>
  <conditionalFormatting sqref="F44">
    <cfRule type="cellIs" dxfId="162" priority="167" stopIfTrue="1" operator="equal">
      <formula>0</formula>
    </cfRule>
  </conditionalFormatting>
  <conditionalFormatting sqref="F45">
    <cfRule type="cellIs" dxfId="161" priority="166" stopIfTrue="1" operator="equal">
      <formula>0</formula>
    </cfRule>
  </conditionalFormatting>
  <conditionalFormatting sqref="F46">
    <cfRule type="cellIs" dxfId="160" priority="165" stopIfTrue="1" operator="equal">
      <formula>0</formula>
    </cfRule>
  </conditionalFormatting>
  <conditionalFormatting sqref="F47">
    <cfRule type="cellIs" dxfId="159" priority="164" stopIfTrue="1" operator="equal">
      <formula>0</formula>
    </cfRule>
  </conditionalFormatting>
  <conditionalFormatting sqref="F48">
    <cfRule type="cellIs" dxfId="158" priority="163" stopIfTrue="1" operator="equal">
      <formula>0</formula>
    </cfRule>
  </conditionalFormatting>
  <conditionalFormatting sqref="F49">
    <cfRule type="cellIs" dxfId="157" priority="162" stopIfTrue="1" operator="equal">
      <formula>0</formula>
    </cfRule>
  </conditionalFormatting>
  <conditionalFormatting sqref="F50">
    <cfRule type="cellIs" dxfId="156" priority="161" stopIfTrue="1" operator="equal">
      <formula>0</formula>
    </cfRule>
  </conditionalFormatting>
  <conditionalFormatting sqref="F51">
    <cfRule type="cellIs" dxfId="155" priority="160" stopIfTrue="1" operator="equal">
      <formula>0</formula>
    </cfRule>
  </conditionalFormatting>
  <conditionalFormatting sqref="F52:F53">
    <cfRule type="cellIs" dxfId="154" priority="159" stopIfTrue="1" operator="equal">
      <formula>0</formula>
    </cfRule>
  </conditionalFormatting>
  <conditionalFormatting sqref="F54">
    <cfRule type="cellIs" dxfId="153" priority="158" stopIfTrue="1" operator="equal">
      <formula>0</formula>
    </cfRule>
  </conditionalFormatting>
  <conditionalFormatting sqref="F55">
    <cfRule type="cellIs" dxfId="152" priority="157" stopIfTrue="1" operator="equal">
      <formula>0</formula>
    </cfRule>
  </conditionalFormatting>
  <conditionalFormatting sqref="F56">
    <cfRule type="cellIs" dxfId="151" priority="156" stopIfTrue="1" operator="equal">
      <formula>0</formula>
    </cfRule>
  </conditionalFormatting>
  <conditionalFormatting sqref="F57">
    <cfRule type="cellIs" dxfId="150" priority="155" stopIfTrue="1" operator="equal">
      <formula>0</formula>
    </cfRule>
  </conditionalFormatting>
  <conditionalFormatting sqref="F58">
    <cfRule type="cellIs" dxfId="149" priority="154" stopIfTrue="1" operator="equal">
      <formula>0</formula>
    </cfRule>
  </conditionalFormatting>
  <conditionalFormatting sqref="F59">
    <cfRule type="cellIs" dxfId="148" priority="153" stopIfTrue="1" operator="equal">
      <formula>0</formula>
    </cfRule>
  </conditionalFormatting>
  <conditionalFormatting sqref="F60">
    <cfRule type="cellIs" dxfId="145" priority="150" stopIfTrue="1" operator="equal">
      <formula>0</formula>
    </cfRule>
  </conditionalFormatting>
  <conditionalFormatting sqref="F61">
    <cfRule type="cellIs" dxfId="144" priority="149" stopIfTrue="1" operator="equal">
      <formula>0</formula>
    </cfRule>
  </conditionalFormatting>
  <conditionalFormatting sqref="F62">
    <cfRule type="cellIs" dxfId="143" priority="148" stopIfTrue="1" operator="equal">
      <formula>0</formula>
    </cfRule>
  </conditionalFormatting>
  <conditionalFormatting sqref="F63">
    <cfRule type="cellIs" dxfId="142" priority="147" stopIfTrue="1" operator="equal">
      <formula>0</formula>
    </cfRule>
  </conditionalFormatting>
  <conditionalFormatting sqref="F64">
    <cfRule type="cellIs" dxfId="141" priority="146" stopIfTrue="1" operator="equal">
      <formula>0</formula>
    </cfRule>
  </conditionalFormatting>
  <conditionalFormatting sqref="F65">
    <cfRule type="cellIs" dxfId="140" priority="145" stopIfTrue="1" operator="equal">
      <formula>0</formula>
    </cfRule>
  </conditionalFormatting>
  <conditionalFormatting sqref="F66">
    <cfRule type="cellIs" dxfId="139" priority="144" stopIfTrue="1" operator="equal">
      <formula>0</formula>
    </cfRule>
  </conditionalFormatting>
  <conditionalFormatting sqref="F67">
    <cfRule type="cellIs" dxfId="138" priority="143" stopIfTrue="1" operator="equal">
      <formula>0</formula>
    </cfRule>
  </conditionalFormatting>
  <conditionalFormatting sqref="F68">
    <cfRule type="cellIs" dxfId="137" priority="142" stopIfTrue="1" operator="equal">
      <formula>0</formula>
    </cfRule>
  </conditionalFormatting>
  <conditionalFormatting sqref="F69">
    <cfRule type="cellIs" dxfId="136" priority="141" stopIfTrue="1" operator="equal">
      <formula>0</formula>
    </cfRule>
  </conditionalFormatting>
  <conditionalFormatting sqref="F70">
    <cfRule type="cellIs" dxfId="135" priority="140" stopIfTrue="1" operator="equal">
      <formula>0</formula>
    </cfRule>
  </conditionalFormatting>
  <conditionalFormatting sqref="F71">
    <cfRule type="cellIs" dxfId="134" priority="139" stopIfTrue="1" operator="equal">
      <formula>0</formula>
    </cfRule>
  </conditionalFormatting>
  <conditionalFormatting sqref="F72">
    <cfRule type="cellIs" dxfId="133" priority="138" stopIfTrue="1" operator="equal">
      <formula>0</formula>
    </cfRule>
  </conditionalFormatting>
  <conditionalFormatting sqref="F73">
    <cfRule type="cellIs" dxfId="132" priority="137" stopIfTrue="1" operator="equal">
      <formula>0</formula>
    </cfRule>
  </conditionalFormatting>
  <conditionalFormatting sqref="F74">
    <cfRule type="cellIs" dxfId="131" priority="136" stopIfTrue="1" operator="equal">
      <formula>0</formula>
    </cfRule>
  </conditionalFormatting>
  <conditionalFormatting sqref="F75">
    <cfRule type="cellIs" dxfId="130" priority="135" stopIfTrue="1" operator="equal">
      <formula>0</formula>
    </cfRule>
  </conditionalFormatting>
  <conditionalFormatting sqref="F76">
    <cfRule type="cellIs" dxfId="129" priority="134" stopIfTrue="1" operator="equal">
      <formula>0</formula>
    </cfRule>
  </conditionalFormatting>
  <conditionalFormatting sqref="F77">
    <cfRule type="cellIs" dxfId="128" priority="133" stopIfTrue="1" operator="equal">
      <formula>0</formula>
    </cfRule>
  </conditionalFormatting>
  <conditionalFormatting sqref="F78">
    <cfRule type="cellIs" dxfId="127" priority="132" stopIfTrue="1" operator="equal">
      <formula>0</formula>
    </cfRule>
  </conditionalFormatting>
  <conditionalFormatting sqref="F79">
    <cfRule type="cellIs" dxfId="126" priority="131" stopIfTrue="1" operator="equal">
      <formula>0</formula>
    </cfRule>
  </conditionalFormatting>
  <conditionalFormatting sqref="F80">
    <cfRule type="cellIs" dxfId="125" priority="130" stopIfTrue="1" operator="equal">
      <formula>0</formula>
    </cfRule>
  </conditionalFormatting>
  <conditionalFormatting sqref="F81">
    <cfRule type="cellIs" dxfId="124" priority="129" stopIfTrue="1" operator="equal">
      <formula>0</formula>
    </cfRule>
  </conditionalFormatting>
  <conditionalFormatting sqref="F82">
    <cfRule type="cellIs" dxfId="123" priority="128" stopIfTrue="1" operator="equal">
      <formula>0</formula>
    </cfRule>
  </conditionalFormatting>
  <conditionalFormatting sqref="F83">
    <cfRule type="cellIs" dxfId="122" priority="127" stopIfTrue="1" operator="equal">
      <formula>0</formula>
    </cfRule>
  </conditionalFormatting>
  <conditionalFormatting sqref="F84">
    <cfRule type="cellIs" dxfId="121" priority="126" stopIfTrue="1" operator="equal">
      <formula>0</formula>
    </cfRule>
  </conditionalFormatting>
  <conditionalFormatting sqref="F85">
    <cfRule type="cellIs" dxfId="120" priority="125" stopIfTrue="1" operator="equal">
      <formula>0</formula>
    </cfRule>
  </conditionalFormatting>
  <conditionalFormatting sqref="F86">
    <cfRule type="cellIs" dxfId="119" priority="124" stopIfTrue="1" operator="equal">
      <formula>0</formula>
    </cfRule>
  </conditionalFormatting>
  <conditionalFormatting sqref="F87">
    <cfRule type="cellIs" dxfId="118" priority="123" stopIfTrue="1" operator="equal">
      <formula>0</formula>
    </cfRule>
  </conditionalFormatting>
  <conditionalFormatting sqref="F88">
    <cfRule type="cellIs" dxfId="117" priority="122" stopIfTrue="1" operator="equal">
      <formula>0</formula>
    </cfRule>
  </conditionalFormatting>
  <conditionalFormatting sqref="F89">
    <cfRule type="cellIs" dxfId="116" priority="121" stopIfTrue="1" operator="equal">
      <formula>0</formula>
    </cfRule>
  </conditionalFormatting>
  <conditionalFormatting sqref="F90">
    <cfRule type="cellIs" dxfId="115" priority="120" stopIfTrue="1" operator="equal">
      <formula>0</formula>
    </cfRule>
  </conditionalFormatting>
  <conditionalFormatting sqref="F91">
    <cfRule type="cellIs" dxfId="114" priority="119" stopIfTrue="1" operator="equal">
      <formula>0</formula>
    </cfRule>
  </conditionalFormatting>
  <conditionalFormatting sqref="F92">
    <cfRule type="cellIs" dxfId="113" priority="118" stopIfTrue="1" operator="equal">
      <formula>0</formula>
    </cfRule>
  </conditionalFormatting>
  <conditionalFormatting sqref="F93">
    <cfRule type="cellIs" dxfId="112" priority="117" stopIfTrue="1" operator="equal">
      <formula>0</formula>
    </cfRule>
  </conditionalFormatting>
  <conditionalFormatting sqref="F94">
    <cfRule type="cellIs" dxfId="111" priority="116" stopIfTrue="1" operator="equal">
      <formula>0</formula>
    </cfRule>
  </conditionalFormatting>
  <conditionalFormatting sqref="F95">
    <cfRule type="cellIs" dxfId="110" priority="115" stopIfTrue="1" operator="equal">
      <formula>0</formula>
    </cfRule>
  </conditionalFormatting>
  <conditionalFormatting sqref="F96">
    <cfRule type="cellIs" dxfId="109" priority="114" stopIfTrue="1" operator="equal">
      <formula>0</formula>
    </cfRule>
  </conditionalFormatting>
  <conditionalFormatting sqref="F97">
    <cfRule type="cellIs" dxfId="108" priority="113" stopIfTrue="1" operator="equal">
      <formula>0</formula>
    </cfRule>
  </conditionalFormatting>
  <conditionalFormatting sqref="F98">
    <cfRule type="cellIs" dxfId="107" priority="112" stopIfTrue="1" operator="equal">
      <formula>0</formula>
    </cfRule>
  </conditionalFormatting>
  <conditionalFormatting sqref="F99">
    <cfRule type="cellIs" dxfId="106" priority="111" stopIfTrue="1" operator="equal">
      <formula>0</formula>
    </cfRule>
  </conditionalFormatting>
  <conditionalFormatting sqref="F100">
    <cfRule type="cellIs" dxfId="105" priority="110" stopIfTrue="1" operator="equal">
      <formula>0</formula>
    </cfRule>
  </conditionalFormatting>
  <conditionalFormatting sqref="F101">
    <cfRule type="cellIs" dxfId="104" priority="109" stopIfTrue="1" operator="equal">
      <formula>0</formula>
    </cfRule>
  </conditionalFormatting>
  <conditionalFormatting sqref="F102">
    <cfRule type="cellIs" dxfId="103" priority="108" stopIfTrue="1" operator="equal">
      <formula>0</formula>
    </cfRule>
  </conditionalFormatting>
  <conditionalFormatting sqref="F103">
    <cfRule type="cellIs" dxfId="102" priority="107" stopIfTrue="1" operator="equal">
      <formula>0</formula>
    </cfRule>
  </conditionalFormatting>
  <conditionalFormatting sqref="F104">
    <cfRule type="cellIs" dxfId="101" priority="106" stopIfTrue="1" operator="equal">
      <formula>0</formula>
    </cfRule>
  </conditionalFormatting>
  <conditionalFormatting sqref="F105">
    <cfRule type="cellIs" dxfId="100" priority="105" stopIfTrue="1" operator="equal">
      <formula>0</formula>
    </cfRule>
  </conditionalFormatting>
  <conditionalFormatting sqref="F106">
    <cfRule type="cellIs" dxfId="99" priority="104" stopIfTrue="1" operator="equal">
      <formula>0</formula>
    </cfRule>
  </conditionalFormatting>
  <conditionalFormatting sqref="F107">
    <cfRule type="cellIs" dxfId="98" priority="103" stopIfTrue="1" operator="equal">
      <formula>0</formula>
    </cfRule>
  </conditionalFormatting>
  <conditionalFormatting sqref="F108">
    <cfRule type="cellIs" dxfId="97" priority="102" stopIfTrue="1" operator="equal">
      <formula>0</formula>
    </cfRule>
  </conditionalFormatting>
  <conditionalFormatting sqref="F109">
    <cfRule type="cellIs" dxfId="96" priority="101" stopIfTrue="1" operator="equal">
      <formula>0</formula>
    </cfRule>
  </conditionalFormatting>
  <conditionalFormatting sqref="F110">
    <cfRule type="cellIs" dxfId="95" priority="100" stopIfTrue="1" operator="equal">
      <formula>0</formula>
    </cfRule>
  </conditionalFormatting>
  <conditionalFormatting sqref="F111">
    <cfRule type="cellIs" dxfId="94" priority="99" stopIfTrue="1" operator="equal">
      <formula>0</formula>
    </cfRule>
  </conditionalFormatting>
  <conditionalFormatting sqref="F112">
    <cfRule type="cellIs" dxfId="93" priority="98" stopIfTrue="1" operator="equal">
      <formula>0</formula>
    </cfRule>
  </conditionalFormatting>
  <conditionalFormatting sqref="F113">
    <cfRule type="cellIs" dxfId="92" priority="97" stopIfTrue="1" operator="equal">
      <formula>0</formula>
    </cfRule>
  </conditionalFormatting>
  <conditionalFormatting sqref="F114">
    <cfRule type="cellIs" dxfId="91" priority="96" stopIfTrue="1" operator="equal">
      <formula>0</formula>
    </cfRule>
  </conditionalFormatting>
  <conditionalFormatting sqref="F115">
    <cfRule type="cellIs" dxfId="90" priority="95" stopIfTrue="1" operator="equal">
      <formula>0</formula>
    </cfRule>
  </conditionalFormatting>
  <conditionalFormatting sqref="F116">
    <cfRule type="cellIs" dxfId="89" priority="94" stopIfTrue="1" operator="equal">
      <formula>0</formula>
    </cfRule>
  </conditionalFormatting>
  <conditionalFormatting sqref="F117">
    <cfRule type="cellIs" dxfId="88" priority="93" stopIfTrue="1" operator="equal">
      <formula>0</formula>
    </cfRule>
  </conditionalFormatting>
  <conditionalFormatting sqref="F118">
    <cfRule type="cellIs" dxfId="87" priority="92" stopIfTrue="1" operator="equal">
      <formula>0</formula>
    </cfRule>
  </conditionalFormatting>
  <conditionalFormatting sqref="F119">
    <cfRule type="cellIs" dxfId="86" priority="91" stopIfTrue="1" operator="equal">
      <formula>0</formula>
    </cfRule>
  </conditionalFormatting>
  <conditionalFormatting sqref="F120">
    <cfRule type="cellIs" dxfId="85" priority="90" stopIfTrue="1" operator="equal">
      <formula>0</formula>
    </cfRule>
  </conditionalFormatting>
  <conditionalFormatting sqref="F121">
    <cfRule type="cellIs" dxfId="84" priority="89" stopIfTrue="1" operator="equal">
      <formula>0</formula>
    </cfRule>
  </conditionalFormatting>
  <conditionalFormatting sqref="F122">
    <cfRule type="cellIs" dxfId="83" priority="88" stopIfTrue="1" operator="equal">
      <formula>0</formula>
    </cfRule>
  </conditionalFormatting>
  <conditionalFormatting sqref="F123">
    <cfRule type="cellIs" dxfId="82" priority="87" stopIfTrue="1" operator="equal">
      <formula>0</formula>
    </cfRule>
  </conditionalFormatting>
  <conditionalFormatting sqref="F124">
    <cfRule type="cellIs" dxfId="81" priority="86" stopIfTrue="1" operator="equal">
      <formula>0</formula>
    </cfRule>
  </conditionalFormatting>
  <conditionalFormatting sqref="F125">
    <cfRule type="cellIs" dxfId="80" priority="85" stopIfTrue="1" operator="equal">
      <formula>0</formula>
    </cfRule>
  </conditionalFormatting>
  <conditionalFormatting sqref="F126">
    <cfRule type="cellIs" dxfId="79" priority="84" stopIfTrue="1" operator="equal">
      <formula>0</formula>
    </cfRule>
  </conditionalFormatting>
  <conditionalFormatting sqref="F127">
    <cfRule type="cellIs" dxfId="78" priority="83" stopIfTrue="1" operator="equal">
      <formula>0</formula>
    </cfRule>
  </conditionalFormatting>
  <conditionalFormatting sqref="F128">
    <cfRule type="cellIs" dxfId="77" priority="82" stopIfTrue="1" operator="equal">
      <formula>0</formula>
    </cfRule>
  </conditionalFormatting>
  <conditionalFormatting sqref="F129">
    <cfRule type="cellIs" dxfId="76" priority="81" stopIfTrue="1" operator="equal">
      <formula>0</formula>
    </cfRule>
  </conditionalFormatting>
  <conditionalFormatting sqref="F130">
    <cfRule type="cellIs" dxfId="75" priority="80" stopIfTrue="1" operator="equal">
      <formula>0</formula>
    </cfRule>
  </conditionalFormatting>
  <conditionalFormatting sqref="F131">
    <cfRule type="cellIs" dxfId="74" priority="79" stopIfTrue="1" operator="equal">
      <formula>0</formula>
    </cfRule>
  </conditionalFormatting>
  <conditionalFormatting sqref="F132">
    <cfRule type="cellIs" dxfId="73" priority="78" stopIfTrue="1" operator="equal">
      <formula>0</formula>
    </cfRule>
  </conditionalFormatting>
  <conditionalFormatting sqref="F133">
    <cfRule type="cellIs" dxfId="72" priority="77" stopIfTrue="1" operator="equal">
      <formula>0</formula>
    </cfRule>
  </conditionalFormatting>
  <conditionalFormatting sqref="F134">
    <cfRule type="cellIs" dxfId="71" priority="74" stopIfTrue="1" operator="equal">
      <formula>0</formula>
    </cfRule>
  </conditionalFormatting>
  <conditionalFormatting sqref="F135">
    <cfRule type="cellIs" dxfId="70" priority="73" stopIfTrue="1" operator="equal">
      <formula>0</formula>
    </cfRule>
  </conditionalFormatting>
  <conditionalFormatting sqref="F136">
    <cfRule type="cellIs" dxfId="69" priority="72" stopIfTrue="1" operator="equal">
      <formula>0</formula>
    </cfRule>
  </conditionalFormatting>
  <conditionalFormatting sqref="F137">
    <cfRule type="cellIs" dxfId="68" priority="71" stopIfTrue="1" operator="equal">
      <formula>0</formula>
    </cfRule>
  </conditionalFormatting>
  <conditionalFormatting sqref="F138">
    <cfRule type="cellIs" dxfId="67" priority="70" stopIfTrue="1" operator="equal">
      <formula>0</formula>
    </cfRule>
  </conditionalFormatting>
  <conditionalFormatting sqref="F139">
    <cfRule type="cellIs" dxfId="66" priority="69" stopIfTrue="1" operator="equal">
      <formula>0</formula>
    </cfRule>
  </conditionalFormatting>
  <conditionalFormatting sqref="F140">
    <cfRule type="cellIs" dxfId="65" priority="68" stopIfTrue="1" operator="equal">
      <formula>0</formula>
    </cfRule>
  </conditionalFormatting>
  <conditionalFormatting sqref="F141">
    <cfRule type="cellIs" dxfId="64" priority="67" stopIfTrue="1" operator="equal">
      <formula>0</formula>
    </cfRule>
  </conditionalFormatting>
  <conditionalFormatting sqref="F142">
    <cfRule type="cellIs" dxfId="63" priority="66" stopIfTrue="1" operator="equal">
      <formula>0</formula>
    </cfRule>
  </conditionalFormatting>
  <conditionalFormatting sqref="F143">
    <cfRule type="cellIs" dxfId="59" priority="62" stopIfTrue="1" operator="equal">
      <formula>0</formula>
    </cfRule>
  </conditionalFormatting>
  <conditionalFormatting sqref="F144">
    <cfRule type="cellIs" dxfId="58" priority="61" stopIfTrue="1" operator="equal">
      <formula>0</formula>
    </cfRule>
  </conditionalFormatting>
  <conditionalFormatting sqref="F145">
    <cfRule type="cellIs" dxfId="57" priority="60" stopIfTrue="1" operator="equal">
      <formula>0</formula>
    </cfRule>
  </conditionalFormatting>
  <conditionalFormatting sqref="F146">
    <cfRule type="cellIs" dxfId="56" priority="59" stopIfTrue="1" operator="equal">
      <formula>0</formula>
    </cfRule>
  </conditionalFormatting>
  <conditionalFormatting sqref="F147">
    <cfRule type="cellIs" dxfId="55" priority="58" stopIfTrue="1" operator="equal">
      <formula>0</formula>
    </cfRule>
  </conditionalFormatting>
  <conditionalFormatting sqref="F148">
    <cfRule type="cellIs" dxfId="54" priority="57" stopIfTrue="1" operator="equal">
      <formula>0</formula>
    </cfRule>
  </conditionalFormatting>
  <conditionalFormatting sqref="F149">
    <cfRule type="cellIs" dxfId="53" priority="56" stopIfTrue="1" operator="equal">
      <formula>0</formula>
    </cfRule>
  </conditionalFormatting>
  <conditionalFormatting sqref="F150">
    <cfRule type="cellIs" dxfId="52" priority="55" stopIfTrue="1" operator="equal">
      <formula>0</formula>
    </cfRule>
  </conditionalFormatting>
  <conditionalFormatting sqref="F151">
    <cfRule type="cellIs" dxfId="51" priority="54" stopIfTrue="1" operator="equal">
      <formula>0</formula>
    </cfRule>
  </conditionalFormatting>
  <conditionalFormatting sqref="F152:F154">
    <cfRule type="cellIs" dxfId="50" priority="53" stopIfTrue="1" operator="equal">
      <formula>0</formula>
    </cfRule>
  </conditionalFormatting>
  <conditionalFormatting sqref="F155">
    <cfRule type="cellIs" dxfId="49" priority="52" stopIfTrue="1" operator="equal">
      <formula>0</formula>
    </cfRule>
  </conditionalFormatting>
  <conditionalFormatting sqref="F156">
    <cfRule type="cellIs" dxfId="48" priority="51" stopIfTrue="1" operator="equal">
      <formula>0</formula>
    </cfRule>
  </conditionalFormatting>
  <conditionalFormatting sqref="F157">
    <cfRule type="cellIs" dxfId="47" priority="50" stopIfTrue="1" operator="equal">
      <formula>0</formula>
    </cfRule>
  </conditionalFormatting>
  <conditionalFormatting sqref="F158">
    <cfRule type="cellIs" dxfId="46" priority="49" stopIfTrue="1" operator="equal">
      <formula>0</formula>
    </cfRule>
  </conditionalFormatting>
  <conditionalFormatting sqref="F159">
    <cfRule type="cellIs" dxfId="45" priority="48" stopIfTrue="1" operator="equal">
      <formula>0</formula>
    </cfRule>
  </conditionalFormatting>
  <conditionalFormatting sqref="F160">
    <cfRule type="cellIs" dxfId="44" priority="47" stopIfTrue="1" operator="equal">
      <formula>0</formula>
    </cfRule>
  </conditionalFormatting>
  <conditionalFormatting sqref="F161">
    <cfRule type="cellIs" dxfId="43" priority="46" stopIfTrue="1" operator="equal">
      <formula>0</formula>
    </cfRule>
  </conditionalFormatting>
  <conditionalFormatting sqref="F162">
    <cfRule type="cellIs" dxfId="42" priority="45" stopIfTrue="1" operator="equal">
      <formula>0</formula>
    </cfRule>
  </conditionalFormatting>
  <conditionalFormatting sqref="F163">
    <cfRule type="cellIs" dxfId="41" priority="44" stopIfTrue="1" operator="equal">
      <formula>0</formula>
    </cfRule>
  </conditionalFormatting>
  <conditionalFormatting sqref="F164">
    <cfRule type="cellIs" dxfId="40" priority="43" stopIfTrue="1" operator="equal">
      <formula>0</formula>
    </cfRule>
  </conditionalFormatting>
  <conditionalFormatting sqref="F165">
    <cfRule type="cellIs" dxfId="39" priority="42" stopIfTrue="1" operator="equal">
      <formula>0</formula>
    </cfRule>
  </conditionalFormatting>
  <conditionalFormatting sqref="F166">
    <cfRule type="cellIs" dxfId="38" priority="41" stopIfTrue="1" operator="equal">
      <formula>0</formula>
    </cfRule>
  </conditionalFormatting>
  <conditionalFormatting sqref="F167">
    <cfRule type="cellIs" dxfId="37" priority="40" stopIfTrue="1" operator="equal">
      <formula>0</formula>
    </cfRule>
  </conditionalFormatting>
  <conditionalFormatting sqref="F168">
    <cfRule type="cellIs" dxfId="36" priority="39" stopIfTrue="1" operator="equal">
      <formula>0</formula>
    </cfRule>
  </conditionalFormatting>
  <conditionalFormatting sqref="F169">
    <cfRule type="cellIs" dxfId="35" priority="38" stopIfTrue="1" operator="equal">
      <formula>0</formula>
    </cfRule>
  </conditionalFormatting>
  <conditionalFormatting sqref="F170">
    <cfRule type="cellIs" dxfId="34" priority="37" stopIfTrue="1" operator="equal">
      <formula>0</formula>
    </cfRule>
  </conditionalFormatting>
  <conditionalFormatting sqref="F171">
    <cfRule type="cellIs" dxfId="33" priority="36" stopIfTrue="1" operator="equal">
      <formula>0</formula>
    </cfRule>
  </conditionalFormatting>
  <conditionalFormatting sqref="F172">
    <cfRule type="cellIs" dxfId="32" priority="35" stopIfTrue="1" operator="equal">
      <formula>0</formula>
    </cfRule>
  </conditionalFormatting>
  <conditionalFormatting sqref="F173">
    <cfRule type="cellIs" dxfId="31" priority="34" stopIfTrue="1" operator="equal">
      <formula>0</formula>
    </cfRule>
  </conditionalFormatting>
  <conditionalFormatting sqref="F174">
    <cfRule type="cellIs" dxfId="30" priority="33" stopIfTrue="1" operator="equal">
      <formula>0</formula>
    </cfRule>
  </conditionalFormatting>
  <conditionalFormatting sqref="F175">
    <cfRule type="cellIs" dxfId="29" priority="32" stopIfTrue="1" operator="equal">
      <formula>0</formula>
    </cfRule>
  </conditionalFormatting>
  <conditionalFormatting sqref="F176">
    <cfRule type="cellIs" dxfId="28" priority="31" stopIfTrue="1" operator="equal">
      <formula>0</formula>
    </cfRule>
  </conditionalFormatting>
  <conditionalFormatting sqref="F177">
    <cfRule type="cellIs" dxfId="27" priority="30" stopIfTrue="1" operator="equal">
      <formula>0</formula>
    </cfRule>
  </conditionalFormatting>
  <conditionalFormatting sqref="F178">
    <cfRule type="cellIs" dxfId="26" priority="29" stopIfTrue="1" operator="equal">
      <formula>0</formula>
    </cfRule>
  </conditionalFormatting>
  <conditionalFormatting sqref="F179">
    <cfRule type="cellIs" dxfId="25" priority="28" stopIfTrue="1" operator="equal">
      <formula>0</formula>
    </cfRule>
  </conditionalFormatting>
  <conditionalFormatting sqref="F180">
    <cfRule type="cellIs" dxfId="24" priority="27" stopIfTrue="1" operator="equal">
      <formula>0</formula>
    </cfRule>
  </conditionalFormatting>
  <conditionalFormatting sqref="F181">
    <cfRule type="cellIs" dxfId="23" priority="26" stopIfTrue="1" operator="equal">
      <formula>0</formula>
    </cfRule>
  </conditionalFormatting>
  <conditionalFormatting sqref="F182">
    <cfRule type="cellIs" dxfId="22" priority="25" stopIfTrue="1" operator="equal">
      <formula>0</formula>
    </cfRule>
  </conditionalFormatting>
  <conditionalFormatting sqref="F183">
    <cfRule type="cellIs" dxfId="21" priority="24" stopIfTrue="1" operator="equal">
      <formula>0</formula>
    </cfRule>
  </conditionalFormatting>
  <conditionalFormatting sqref="F184">
    <cfRule type="cellIs" dxfId="20" priority="23" stopIfTrue="1" operator="equal">
      <formula>0</formula>
    </cfRule>
  </conditionalFormatting>
  <conditionalFormatting sqref="F185">
    <cfRule type="cellIs" dxfId="19" priority="20" stopIfTrue="1" operator="equal">
      <formula>0</formula>
    </cfRule>
  </conditionalFormatting>
  <conditionalFormatting sqref="F186">
    <cfRule type="cellIs" dxfId="18" priority="19" stopIfTrue="1" operator="equal">
      <formula>0</formula>
    </cfRule>
  </conditionalFormatting>
  <conditionalFormatting sqref="F187">
    <cfRule type="cellIs" dxfId="17" priority="18" stopIfTrue="1" operator="equal">
      <formula>0</formula>
    </cfRule>
  </conditionalFormatting>
  <conditionalFormatting sqref="F188">
    <cfRule type="cellIs" dxfId="16" priority="17" stopIfTrue="1" operator="equal">
      <formula>0</formula>
    </cfRule>
  </conditionalFormatting>
  <conditionalFormatting sqref="F189">
    <cfRule type="cellIs" dxfId="15" priority="16" stopIfTrue="1" operator="equal">
      <formula>0</formula>
    </cfRule>
  </conditionalFormatting>
  <conditionalFormatting sqref="F190">
    <cfRule type="cellIs" dxfId="14" priority="15" stopIfTrue="1" operator="equal">
      <formula>0</formula>
    </cfRule>
  </conditionalFormatting>
  <conditionalFormatting sqref="F191">
    <cfRule type="cellIs" dxfId="13" priority="14" stopIfTrue="1" operator="equal">
      <formula>0</formula>
    </cfRule>
  </conditionalFormatting>
  <conditionalFormatting sqref="F192">
    <cfRule type="cellIs" dxfId="12" priority="13" stopIfTrue="1" operator="equal">
      <formula>0</formula>
    </cfRule>
  </conditionalFormatting>
  <conditionalFormatting sqref="F193">
    <cfRule type="cellIs" dxfId="10" priority="11" stopIfTrue="1" operator="equal">
      <formula>0</formula>
    </cfRule>
  </conditionalFormatting>
  <conditionalFormatting sqref="F194">
    <cfRule type="cellIs" dxfId="9" priority="10" stopIfTrue="1" operator="equal">
      <formula>0</formula>
    </cfRule>
  </conditionalFormatting>
  <conditionalFormatting sqref="F195">
    <cfRule type="cellIs" dxfId="8" priority="9" stopIfTrue="1" operator="equal">
      <formula>0</formula>
    </cfRule>
  </conditionalFormatting>
  <conditionalFormatting sqref="F196">
    <cfRule type="cellIs" dxfId="7" priority="8" stopIfTrue="1" operator="equal">
      <formula>0</formula>
    </cfRule>
  </conditionalFormatting>
  <conditionalFormatting sqref="F197">
    <cfRule type="cellIs" dxfId="6" priority="7" stopIfTrue="1" operator="equal">
      <formula>0</formula>
    </cfRule>
  </conditionalFormatting>
  <conditionalFormatting sqref="F198">
    <cfRule type="cellIs" dxfId="5" priority="6" stopIfTrue="1" operator="equal">
      <formula>0</formula>
    </cfRule>
  </conditionalFormatting>
  <conditionalFormatting sqref="F199">
    <cfRule type="cellIs" dxfId="4" priority="5" stopIfTrue="1" operator="equal">
      <formula>0</formula>
    </cfRule>
  </conditionalFormatting>
  <conditionalFormatting sqref="F200">
    <cfRule type="cellIs" dxfId="3" priority="4" stopIfTrue="1" operator="equal">
      <formula>0</formula>
    </cfRule>
  </conditionalFormatting>
  <conditionalFormatting sqref="F201">
    <cfRule type="cellIs" dxfId="2" priority="3" stopIfTrue="1" operator="equal">
      <formula>0</formula>
    </cfRule>
  </conditionalFormatting>
  <conditionalFormatting sqref="F202">
    <cfRule type="cellIs" dxfId="1" priority="2" stopIfTrue="1" operator="equal">
      <formula>0</formula>
    </cfRule>
  </conditionalFormatting>
  <conditionalFormatting sqref="F203">
    <cfRule type="cellIs" dxfId="0"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6</xdr:col>
                <xdr:colOff>571500</xdr:colOff>
                <xdr:row>7</xdr:row>
                <xdr:rowOff>28575</xdr:rowOff>
              </from>
              <to>
                <xdr:col>9</xdr:col>
                <xdr:colOff>228600</xdr:colOff>
                <xdr:row>9</xdr:row>
                <xdr:rowOff>0</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2.75" x14ac:dyDescent="0.2"/>
  <sheetData>
    <row r="1" spans="1:2" x14ac:dyDescent="0.2">
      <c r="A1" t="s">
        <v>372</v>
      </c>
      <c r="B1" s="1" t="s">
        <v>2</v>
      </c>
    </row>
    <row r="2" spans="1:2" x14ac:dyDescent="0.2">
      <c r="A2" t="s">
        <v>373</v>
      </c>
      <c r="B2" s="1" t="s">
        <v>374</v>
      </c>
    </row>
    <row r="3" spans="1:2" x14ac:dyDescent="0.2">
      <c r="A3" t="s">
        <v>375</v>
      </c>
      <c r="B3" s="1" t="s">
        <v>376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16</vt:i4>
      </vt:variant>
    </vt:vector>
  </HeadingPairs>
  <TitlesOfParts>
    <vt:vector size="18" baseType="lpstr">
      <vt:lpstr>Доходы</vt:lpstr>
      <vt:lpstr>ExportParams</vt:lpstr>
      <vt:lpstr>Доходы!APPT</vt:lpstr>
      <vt:lpstr>EXPORT_PARAM_SRC_KIND</vt:lpstr>
      <vt:lpstr>EXPORT_SRC_CODE</vt:lpstr>
      <vt:lpstr>EXPORT_SRC_KIND</vt:lpstr>
      <vt:lpstr>Доходы!FILE_NAME</vt:lpstr>
      <vt:lpstr>Доходы!FIO</vt:lpstr>
      <vt:lpstr>Доходы!FORM_CODE</vt:lpstr>
      <vt:lpstr>Доходы!PARAMS</vt:lpstr>
      <vt:lpstr>Доходы!PERIOD</vt:lpstr>
      <vt:lpstr>Доходы!RANGE_NAMES</vt:lpstr>
      <vt:lpstr>Доходы!RBEGIN_1</vt:lpstr>
      <vt:lpstr>Доходы!REG_DATE</vt:lpstr>
      <vt:lpstr>Доходы!REND_1</vt:lpstr>
      <vt:lpstr>Доходы!SIGN</vt:lpstr>
      <vt:lpstr>Доходы!SRC_CODE</vt:lpstr>
      <vt:lpstr>Доходы!SRC_KIND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Titenkova</cp:lastModifiedBy>
  <cp:lastPrinted>2006-02-27T09:42:44Z</cp:lastPrinted>
  <dcterms:created xsi:type="dcterms:W3CDTF">1999-06-18T11:49:53Z</dcterms:created>
  <dcterms:modified xsi:type="dcterms:W3CDTF">2016-02-29T03:11:37Z</dcterms:modified>
</cp:coreProperties>
</file>